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showInkAnnotation="0" autoCompressPictures="0"/>
  <mc:AlternateContent xmlns:mc="http://schemas.openxmlformats.org/markup-compatibility/2006">
    <mc:Choice Requires="x15">
      <x15ac:absPath xmlns:x15ac="http://schemas.microsoft.com/office/spreadsheetml/2010/11/ac" url="C:\Users\joost\ICT Institute Dropbox\ICTI Kernteam\_Templates\ISMS\ISO 27001 + NEN 7510 + SecVer\New version drafts\"/>
    </mc:Choice>
  </mc:AlternateContent>
  <xr:revisionPtr revIDLastSave="0" documentId="13_ncr:1_{EE1F93DC-1C04-4552-9943-637E75331F6F}" xr6:coauthVersionLast="36" xr6:coauthVersionMax="46" xr10:uidLastSave="{00000000-0000-0000-0000-000000000000}"/>
  <bookViews>
    <workbookView xWindow="5060" yWindow="2980" windowWidth="18720" windowHeight="9680" tabRatio="705" activeTab="2" xr2:uid="{00000000-000D-0000-FFFF-FFFF00000000}"/>
  </bookViews>
  <sheets>
    <sheet name="About" sheetId="6" r:id="rId1"/>
    <sheet name="Assets " sheetId="1" r:id="rId2"/>
    <sheet name="Risks and controls" sheetId="3" r:id="rId3"/>
    <sheet name="Mapping risks to SoA" sheetId="9" r:id="rId4"/>
    <sheet name="Organisation" sheetId="2" r:id="rId5"/>
    <sheet name="Legend and explanation" sheetId="5" r:id="rId6"/>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9" i="9" l="1"/>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1" i="9"/>
  <c r="C52" i="9"/>
  <c r="C53" i="9"/>
  <c r="C54" i="9"/>
  <c r="C55" i="9"/>
  <c r="C56" i="9"/>
  <c r="C57" i="9"/>
  <c r="C58" i="9"/>
  <c r="C59" i="9"/>
  <c r="C60" i="9"/>
  <c r="C61" i="9"/>
  <c r="C62" i="9"/>
  <c r="C63"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8" i="9"/>
  <c r="P34" i="3"/>
  <c r="P35" i="3"/>
  <c r="P36" i="3"/>
  <c r="P37" i="3"/>
  <c r="P38" i="3"/>
  <c r="P39" i="3"/>
  <c r="I34" i="3"/>
  <c r="I35" i="3"/>
  <c r="I36" i="3"/>
  <c r="I37" i="3"/>
  <c r="I38" i="3"/>
  <c r="I39" i="3"/>
  <c r="P40" i="3" l="1"/>
  <c r="P7" i="3"/>
  <c r="P8" i="3"/>
  <c r="P9" i="3"/>
  <c r="P10" i="3"/>
  <c r="P11" i="3"/>
  <c r="P12" i="3"/>
  <c r="P13" i="3"/>
  <c r="P14" i="3"/>
  <c r="P15" i="3"/>
  <c r="P16" i="3"/>
  <c r="P17" i="3"/>
  <c r="P18" i="3"/>
  <c r="P19" i="3"/>
  <c r="P20" i="3"/>
  <c r="P21" i="3"/>
  <c r="P22" i="3"/>
  <c r="P23" i="3"/>
  <c r="P24" i="3"/>
  <c r="P25" i="3"/>
  <c r="P26" i="3"/>
  <c r="P27" i="3"/>
  <c r="P28" i="3"/>
  <c r="P29" i="3"/>
  <c r="P30" i="3"/>
  <c r="P31" i="3"/>
  <c r="P32" i="3"/>
  <c r="P33" i="3"/>
  <c r="I40" i="3"/>
  <c r="I7" i="3"/>
  <c r="I8" i="3"/>
  <c r="I9" i="3"/>
  <c r="I10" i="3"/>
  <c r="I11" i="3"/>
  <c r="I12" i="3"/>
  <c r="I13" i="3"/>
  <c r="I14" i="3"/>
  <c r="I15" i="3"/>
  <c r="I16" i="3"/>
  <c r="I17" i="3"/>
  <c r="I18" i="3"/>
  <c r="I19" i="3"/>
  <c r="I20" i="3"/>
  <c r="I21" i="3"/>
  <c r="I22" i="3"/>
  <c r="I23" i="3"/>
  <c r="I24" i="3"/>
  <c r="I25" i="3"/>
  <c r="I26" i="3"/>
  <c r="I27" i="3"/>
  <c r="I28" i="3"/>
  <c r="I29" i="3"/>
  <c r="I30" i="3"/>
  <c r="I31" i="3"/>
  <c r="I32" i="3"/>
  <c r="I33" i="3"/>
  <c r="G24" i="5" l="1"/>
  <c r="F24" i="5"/>
  <c r="E24" i="5"/>
  <c r="G23" i="5"/>
  <c r="F23" i="5"/>
  <c r="E23" i="5"/>
  <c r="G22" i="5"/>
  <c r="F22" i="5"/>
  <c r="E22" i="5"/>
</calcChain>
</file>

<file path=xl/sharedStrings.xml><?xml version="1.0" encoding="utf-8"?>
<sst xmlns="http://schemas.openxmlformats.org/spreadsheetml/2006/main" count="825" uniqueCount="383">
  <si>
    <t>CIA</t>
  </si>
  <si>
    <t>Data</t>
  </si>
  <si>
    <t>All developer roles</t>
  </si>
  <si>
    <t>no</t>
  </si>
  <si>
    <t>Impact</t>
  </si>
  <si>
    <t>yes</t>
  </si>
  <si>
    <t>nr.</t>
  </si>
  <si>
    <t>relevant CIA aspects</t>
  </si>
  <si>
    <t>Is this personal data?</t>
  </si>
  <si>
    <t>Who should have access</t>
  </si>
  <si>
    <t>People</t>
  </si>
  <si>
    <t>Equipment</t>
  </si>
  <si>
    <t>Environment</t>
  </si>
  <si>
    <t>Class values</t>
  </si>
  <si>
    <t>Software</t>
  </si>
  <si>
    <t>Organisation</t>
  </si>
  <si>
    <t>Third parties</t>
  </si>
  <si>
    <t>Role</t>
  </si>
  <si>
    <t>Estimated number of people</t>
  </si>
  <si>
    <t>Names/examples</t>
  </si>
  <si>
    <t>Have access to</t>
  </si>
  <si>
    <t>Management</t>
  </si>
  <si>
    <t>Sysadmins</t>
  </si>
  <si>
    <t>Developers</t>
  </si>
  <si>
    <t>Marketing and sales</t>
  </si>
  <si>
    <t>Log files (access log, error log)</t>
  </si>
  <si>
    <t>High</t>
  </si>
  <si>
    <t>Medium</t>
  </si>
  <si>
    <t>Nr</t>
  </si>
  <si>
    <t>Low</t>
  </si>
  <si>
    <t>Event</t>
  </si>
  <si>
    <t>This table documents what roles people have in the organisation</t>
  </si>
  <si>
    <t>It is helpful for defining access to assets and for assigning controls</t>
  </si>
  <si>
    <t>None</t>
  </si>
  <si>
    <t>.</t>
  </si>
  <si>
    <t>Description</t>
  </si>
  <si>
    <t>Other</t>
  </si>
  <si>
    <t>The classification PEES DOT is helpful but not mandatory for finding all assets. Use it as a guideline</t>
  </si>
  <si>
    <t>HR files</t>
  </si>
  <si>
    <t>Slack / wiki / confluence</t>
  </si>
  <si>
    <t>CI</t>
  </si>
  <si>
    <t>AI</t>
  </si>
  <si>
    <t>none</t>
  </si>
  <si>
    <t>CFO</t>
  </si>
  <si>
    <t>All staff</t>
  </si>
  <si>
    <t>john, ….</t>
  </si>
  <si>
    <t>Owner</t>
  </si>
  <si>
    <t>Name</t>
  </si>
  <si>
    <t>CRM system</t>
  </si>
  <si>
    <t>Confluence</t>
  </si>
  <si>
    <t>Category</t>
  </si>
  <si>
    <t>Any information about the organisation, e.g. org structure, processes</t>
  </si>
  <si>
    <t>Information accessible to one person or linked to unique role</t>
  </si>
  <si>
    <t>Information inside or generated on/by specific devices</t>
  </si>
  <si>
    <t>Information linked to factors outside the company, e.g. city, region</t>
  </si>
  <si>
    <t>Information stored by single IT systems</t>
  </si>
  <si>
    <t>Structured information not linked to one software system</t>
  </si>
  <si>
    <t>Information from or managed by specific suppliers, customers or partners</t>
  </si>
  <si>
    <t>E.g. user owned data</t>
  </si>
  <si>
    <t>Information Asset Inventory</t>
  </si>
  <si>
    <t>Dashboard with weekly reports for the finance department</t>
  </si>
  <si>
    <t>System from salesforce with data of all retail customers</t>
  </si>
  <si>
    <t>Sales</t>
  </si>
  <si>
    <t>Sales managers</t>
  </si>
  <si>
    <t>Dashboard1</t>
  </si>
  <si>
    <t>Dashboard1 source code</t>
  </si>
  <si>
    <t>Report scripts for creating dashboard1</t>
  </si>
  <si>
    <t>Reduce</t>
  </si>
  <si>
    <t>Accept</t>
  </si>
  <si>
    <t>Risk owner name</t>
  </si>
  <si>
    <t>John Wick</t>
  </si>
  <si>
    <t>Cloud storage</t>
  </si>
  <si>
    <t>Dropbox / Drive / Onedrive</t>
  </si>
  <si>
    <t>Headquarters</t>
  </si>
  <si>
    <t>User data</t>
  </si>
  <si>
    <t>Web Apps</t>
  </si>
  <si>
    <t>Websites</t>
  </si>
  <si>
    <t>Laptops</t>
  </si>
  <si>
    <t>Laptops of employees</t>
  </si>
  <si>
    <t>Phones</t>
  </si>
  <si>
    <t>Servers</t>
  </si>
  <si>
    <t>Servers (in the cloud, mostly AWS)</t>
  </si>
  <si>
    <t>HR</t>
  </si>
  <si>
    <t>Finance</t>
  </si>
  <si>
    <t>Bank account</t>
  </si>
  <si>
    <t>Documentation on Confluence</t>
  </si>
  <si>
    <t>CTO</t>
  </si>
  <si>
    <t>Own access management</t>
  </si>
  <si>
    <t>User uploads</t>
  </si>
  <si>
    <t>Web applications</t>
  </si>
  <si>
    <t>Public websites</t>
  </si>
  <si>
    <t xml:space="preserve">Mobile phones </t>
  </si>
  <si>
    <t>Finance and accounting</t>
  </si>
  <si>
    <t>Bank account of company</t>
  </si>
  <si>
    <t>Documentation</t>
  </si>
  <si>
    <t>Logs</t>
  </si>
  <si>
    <t>Main office room</t>
  </si>
  <si>
    <t>Score</t>
  </si>
  <si>
    <t>A</t>
  </si>
  <si>
    <t>CIO</t>
  </si>
  <si>
    <t xml:space="preserve">1. Annually in quarter [X], appointments are scheduled with all risk owners from the risk register for coordination and approval of risk treatments. </t>
  </si>
  <si>
    <t>Chance</t>
  </si>
  <si>
    <t>Personal data breach</t>
  </si>
  <si>
    <t>For explanation of categories, see below</t>
  </si>
  <si>
    <t>https://ictinstitute.nl/expertises/security/</t>
  </si>
  <si>
    <t>https://ictinstitute.nl/project-risk-management-fundamentals/</t>
  </si>
  <si>
    <t>https://ictinstitute.nl/risk-management-method/</t>
  </si>
  <si>
    <t>https://ictinstitute.nl/project-risk-management-thesis/</t>
  </si>
  <si>
    <t>Risk Treatment Plan in 2023</t>
  </si>
  <si>
    <t>Probability / year</t>
  </si>
  <si>
    <t>&gt;30%</t>
  </si>
  <si>
    <t>&gt;10%</t>
  </si>
  <si>
    <t>&lt;10%</t>
  </si>
  <si>
    <t>&lt;1%</t>
  </si>
  <si>
    <t>&gt; € 100.000, or lives/organization in danger</t>
  </si>
  <si>
    <t>Risks and controls 2023</t>
  </si>
  <si>
    <t>&lt; € 500, processes not visibly disturbed</t>
  </si>
  <si>
    <t>CA</t>
  </si>
  <si>
    <t>IA</t>
  </si>
  <si>
    <t>Source of risk</t>
  </si>
  <si>
    <t>Risk session 01-01-2023</t>
  </si>
  <si>
    <t>Context analys (chapter 4.1)</t>
  </si>
  <si>
    <t>Risk management process:</t>
  </si>
  <si>
    <t>This template was created by the people of ICT Institute</t>
  </si>
  <si>
    <t>You can find the latest version and other templates here:</t>
  </si>
  <si>
    <t>https://ictinstitute.nl/free-templates/</t>
  </si>
  <si>
    <t>You can use this template freely under the Create Commons Attribution license</t>
  </si>
  <si>
    <t>https://creativecommons.org/licenses/by/4.0/</t>
  </si>
  <si>
    <t>You can do the following with the templates:</t>
  </si>
  <si>
    <t>Share. You can share the templates and any documents made with these templates freely, with any one that you want to share it with.</t>
  </si>
  <si>
    <t>Adapt. You can make new documents based on the templates, make changes, add elements or delete elements as much as you want. You can even do this in commercial organisations of for commercial purposes.</t>
  </si>
  <si>
    <t>If you are a customer, you do not have to mention ICT Institute anywhere</t>
  </si>
  <si>
    <t>If you are not a customer, you must keep the text "create by the people of ICT Institute" somewhere</t>
  </si>
  <si>
    <t>Note that the use of these templates is of course at your own risk.</t>
  </si>
  <si>
    <t>Note also that the ISO standards are copyrighted. You must buy the standard from NEN or ISO before using it</t>
  </si>
  <si>
    <t>Read also:</t>
  </si>
  <si>
    <t>https://ictinstitute.nl/iso-27001-and-nen7510-support/</t>
  </si>
  <si>
    <t>https://ictinstitute.nl/iso27002-explained-part-1/</t>
  </si>
  <si>
    <t>https://ictinstitute.nl/iso27002-2022-explained-1/</t>
  </si>
  <si>
    <t>&gt; € 10.000, primary process disturbed for &gt;8h</t>
  </si>
  <si>
    <t>&lt; € 10.000, secundary process disturbed</t>
  </si>
  <si>
    <t>ISO 27001:2022 chapter</t>
  </si>
  <si>
    <t>This template</t>
  </si>
  <si>
    <t>Assets</t>
  </si>
  <si>
    <t>Managers do not take their responsibility for information security</t>
  </si>
  <si>
    <t>5.10</t>
  </si>
  <si>
    <t>7.10</t>
  </si>
  <si>
    <t>8.20</t>
  </si>
  <si>
    <t>8.30</t>
  </si>
  <si>
    <t>5.20</t>
  </si>
  <si>
    <t>ISO 27001 control</t>
  </si>
  <si>
    <t>Time in risks</t>
  </si>
  <si>
    <t>5.30</t>
  </si>
  <si>
    <t>8.10</t>
  </si>
  <si>
    <t>5.7, 8.8</t>
  </si>
  <si>
    <t>Unpatched system or server is exploited</t>
  </si>
  <si>
    <t>Significant incident disrupts all operational systems</t>
  </si>
  <si>
    <t>Unsafe supplier used as entry point for hack</t>
  </si>
  <si>
    <t>Misconfiguration of IT system leads to vulnerability</t>
  </si>
  <si>
    <t>Unauthorized access to information by personnel</t>
  </si>
  <si>
    <t>Breach of information protection law or legislation</t>
  </si>
  <si>
    <t>Breach of contractual information protection obligation</t>
  </si>
  <si>
    <t>Loss of assets by employees</t>
  </si>
  <si>
    <t>CIA of information compromised by employee by accident</t>
  </si>
  <si>
    <t>CIA of information compromised by (ex) employee on purpose</t>
  </si>
  <si>
    <t>Information compromised due to physical access to assets</t>
  </si>
  <si>
    <t>Malware on internal systems</t>
  </si>
  <si>
    <t>Unauthorized access to internal networking</t>
  </si>
  <si>
    <t>CIA of source code is compromised</t>
  </si>
  <si>
    <t>Theft of Intellectual property</t>
  </si>
  <si>
    <t>Inproper response to incident leads to incident escalation</t>
  </si>
  <si>
    <t>Evidence of hack cannot be used in court</t>
  </si>
  <si>
    <t>Incident takes place for the second time</t>
  </si>
  <si>
    <t>5.9, 5.10, 8.1</t>
  </si>
  <si>
    <t>Information lost after employee leaves</t>
  </si>
  <si>
    <t>Unintentional coding or architecture error leads to vulnerability</t>
  </si>
  <si>
    <t>Change to infrastructure or configuration leads to new vulnerability</t>
  </si>
  <si>
    <t>Audits or inspections disturb operations</t>
  </si>
  <si>
    <t>Accidental changes to production environment</t>
  </si>
  <si>
    <t>Software developed by third party contains vulnerability</t>
  </si>
  <si>
    <t>Employee visits known malware website</t>
  </si>
  <si>
    <t>5.28, 5.33, 8.15, 8.17</t>
  </si>
  <si>
    <t>8.26, 8.30</t>
  </si>
  <si>
    <t>6.2, 6.3</t>
  </si>
  <si>
    <t>Inproper handling of information assets by employees</t>
  </si>
  <si>
    <t>8.7, 8.18</t>
  </si>
  <si>
    <t>8.20, 8.21, 8.22</t>
  </si>
  <si>
    <t>8.9, 8.19</t>
  </si>
  <si>
    <t>Information disclosure or alterations in transit</t>
  </si>
  <si>
    <t>5.12, 5.13, 5.15, 5.16, 5.17, 5.18, 8.3, 8.5</t>
  </si>
  <si>
    <t>Abuse of admin access</t>
  </si>
  <si>
    <t>IT systems break down due to overcapacity</t>
  </si>
  <si>
    <t>Security of cloud supplier is a blind spot</t>
  </si>
  <si>
    <t>5.19, 5.20, 5.21, 5.22</t>
  </si>
  <si>
    <t>6.1, 6.2, 6.4, 6.5, 6.6, 8.12</t>
  </si>
  <si>
    <t>5.35, 8.25, 8.27, 8.28, 8.29, 8.33</t>
  </si>
  <si>
    <t>5.1, 5.2, 5.4</t>
  </si>
  <si>
    <t>5.8, 8.32</t>
  </si>
  <si>
    <t>5.3, 8.2</t>
  </si>
  <si>
    <t>InfoSec staff becomes complacent with their knowledge</t>
  </si>
  <si>
    <t>5.24, 5.25, 5.26, 6.8, 8.15, 8.16</t>
  </si>
  <si>
    <t>5.14, 7.12, 8.24</t>
  </si>
  <si>
    <t>5.29, 5.30, 7.5, 7.11, 8.13, 8.14</t>
  </si>
  <si>
    <t>7.1, 7.2, 7.3, 7.4, 7.6, 7.7, 7.8, 7.9, 7.10</t>
  </si>
  <si>
    <t>The organization shall plan:</t>
  </si>
  <si>
    <t>d) actions to address these risks and opportunities; and</t>
  </si>
  <si>
    <t>…</t>
  </si>
  <si>
    <r>
      <rPr>
        <b/>
        <sz val="10"/>
        <color theme="1"/>
        <rFont val="Calibri"/>
        <family val="2"/>
        <scheme val="minor"/>
      </rPr>
      <t>6.1.1 General</t>
    </r>
    <r>
      <rPr>
        <sz val="10"/>
        <color theme="1"/>
        <rFont val="Calibri"/>
        <family val="2"/>
        <scheme val="minor"/>
      </rPr>
      <t xml:space="preserve">
When planning for the information security management system, the organization shall consider the issues referred to in 4.1 and the requirements referred to in 4.2 and determine the risks and opportunities that need to be addressed to:
a) ensure the information security management system can achieve its intended outcome(s);
b) prevent, or reduce, undesired effects; 
c) achieve continual improvement.</t>
    </r>
  </si>
  <si>
    <r>
      <rPr>
        <b/>
        <sz val="10"/>
        <color theme="1"/>
        <rFont val="Calibri"/>
        <family val="2"/>
        <scheme val="minor"/>
      </rPr>
      <t>8.2 Information security risk assessment</t>
    </r>
    <r>
      <rPr>
        <sz val="10"/>
        <color theme="1"/>
        <rFont val="Calibri"/>
        <family val="2"/>
        <scheme val="minor"/>
      </rPr>
      <t xml:space="preserve">
The organization shall perform information security risk assessments at planned intervals or when significant changes are proposed or occur, taking account of the criteria established in 6.1.2 a).
The organization shall retain documented information of the results of the information security risk assessments.</t>
    </r>
  </si>
  <si>
    <r>
      <rPr>
        <b/>
        <sz val="10"/>
        <color theme="1"/>
        <rFont val="Calibri"/>
        <family val="2"/>
        <scheme val="minor"/>
      </rPr>
      <t>8.3 Information security risk treatment</t>
    </r>
    <r>
      <rPr>
        <sz val="10"/>
        <color theme="1"/>
        <rFont val="Calibri"/>
        <family val="2"/>
        <scheme val="minor"/>
      </rPr>
      <t xml:space="preserve">
The organization shall implement the information security risk treatment plan.
The organization shall retain documented information of the results of the information security risk treatment.</t>
    </r>
  </si>
  <si>
    <r>
      <rPr>
        <b/>
        <sz val="10"/>
        <color theme="1"/>
        <rFont val="Calibri"/>
        <family val="2"/>
        <scheme val="minor"/>
      </rPr>
      <t>6.1.2 Information security risk assessment</t>
    </r>
    <r>
      <rPr>
        <sz val="10"/>
        <color theme="1"/>
        <rFont val="Calibri"/>
        <family val="2"/>
        <scheme val="minor"/>
      </rPr>
      <t xml:space="preserve">
The organization shall define and apply an information security risk assessment process that:</t>
    </r>
  </si>
  <si>
    <t>c) identifies the information security risks:</t>
  </si>
  <si>
    <t>1) apply the information security risk assessment process to identify risks associated with the loss of confidentiality, integrity and availability for information within the scope of the information security management system; and</t>
  </si>
  <si>
    <t>2) identify the risk owners;</t>
  </si>
  <si>
    <t>d) analyses the information security risks:</t>
  </si>
  <si>
    <t>1) assess the potential consequences that would result if the risks identified in 6.1.2 c) 1) were to materialize;</t>
  </si>
  <si>
    <t>2) assess the realistic likelihood of the occurrence of the risks identified in 6.1.2 c) 1); and</t>
  </si>
  <si>
    <t>3) determine the levels of risk;</t>
  </si>
  <si>
    <t>e) evaluates the information security risks:</t>
  </si>
  <si>
    <t>1) compare the results of risk analysis with the risk criteria established in 6.1.2 a); and</t>
  </si>
  <si>
    <t>2) prioritize the analysed risks for risk treatment.</t>
  </si>
  <si>
    <t>The organization shall retain documented information about the information security risk assessment process.</t>
  </si>
  <si>
    <r>
      <rPr>
        <b/>
        <sz val="10"/>
        <color theme="1"/>
        <rFont val="Calibri"/>
        <family val="2"/>
        <scheme val="minor"/>
      </rPr>
      <t>A5.9 Inventory of information and other associated assets</t>
    </r>
    <r>
      <rPr>
        <sz val="10"/>
        <color theme="1"/>
        <rFont val="Calibri"/>
        <family val="2"/>
        <scheme val="minor"/>
      </rPr>
      <t xml:space="preserve">
An inventory of information and other associated assets, including owners, should be developed and maintained.</t>
    </r>
  </si>
  <si>
    <r>
      <t xml:space="preserve">6.1.3 Information security risk treatment
</t>
    </r>
    <r>
      <rPr>
        <sz val="10"/>
        <color theme="1"/>
        <rFont val="Calibri"/>
        <family val="2"/>
        <scheme val="minor"/>
      </rPr>
      <t>The organization shall define and apply an information security risk treatment process to:</t>
    </r>
  </si>
  <si>
    <t>a) select appropriate information security risk treatment options, taking account of the risk assessment results;</t>
  </si>
  <si>
    <t>b) determine all controls that are necessary to implement the information security risk treatment option(s) chosen;</t>
  </si>
  <si>
    <t>c) compare the controls determined in 6.1.3 b) above with those in Annex A and verify that no necessary controls have been omitted;</t>
  </si>
  <si>
    <t>e) formulate an information security risk treatment plan; and</t>
  </si>
  <si>
    <t>f) obtain risk owners’ approval of the information security risk treatment plan and acceptance of the residual information security risks.</t>
  </si>
  <si>
    <t>The organization shall retain documented information about the information security risk treatment process.</t>
  </si>
  <si>
    <t>a) establishes and maintains information security risk criteria that include:</t>
  </si>
  <si>
    <t>1) the risk acceptance criteria; and</t>
  </si>
  <si>
    <t>2) criteria for performing information security risk assessments;</t>
  </si>
  <si>
    <t>Tab Explanation</t>
  </si>
  <si>
    <t>b) ensures that repeated information security risk assessments produce consistent, valid and comparable results;</t>
  </si>
  <si>
    <t>(6.1.1 e-f are best described in your procedure document)</t>
  </si>
  <si>
    <t>5.5, 5.31, 5.34, 8.10, 8.11</t>
  </si>
  <si>
    <t>5.36, 5.37, 6.7, 7.13, 7.14</t>
  </si>
  <si>
    <t>Additional measures taken</t>
  </si>
  <si>
    <t>n/a</t>
  </si>
  <si>
    <t>Policies for information security</t>
  </si>
  <si>
    <t>Information security roles and responsibilities</t>
  </si>
  <si>
    <t>Segregation of duties</t>
  </si>
  <si>
    <t>Management responsibilities</t>
  </si>
  <si>
    <t>Contact with authorities</t>
  </si>
  <si>
    <t>Contact with special interest groups</t>
  </si>
  <si>
    <t>Threat intelligence</t>
  </si>
  <si>
    <t>Information security in project management</t>
  </si>
  <si>
    <t>Inventory of information and other associated assets</t>
  </si>
  <si>
    <t>Acceptable use of information and other associated assets</t>
  </si>
  <si>
    <t>Return of assets</t>
  </si>
  <si>
    <t>Classification of information</t>
  </si>
  <si>
    <t>Labelling of information</t>
  </si>
  <si>
    <t>Information transfer</t>
  </si>
  <si>
    <t>Access control</t>
  </si>
  <si>
    <t>Identity management</t>
  </si>
  <si>
    <t>Authentication information</t>
  </si>
  <si>
    <t>Access rights</t>
  </si>
  <si>
    <t>Information security in supplier relationships</t>
  </si>
  <si>
    <t>Addressing information security within supplier agreements</t>
  </si>
  <si>
    <t>Managing information security in the information and communication technology (ICT) supply chain</t>
  </si>
  <si>
    <t>Monitoring, review and change management of supplier services</t>
  </si>
  <si>
    <t>Information security for use of cloud services</t>
  </si>
  <si>
    <t>Information security incident management planning and preparation</t>
  </si>
  <si>
    <t>Assessment and decision on information security events</t>
  </si>
  <si>
    <t>Response to information security incidents</t>
  </si>
  <si>
    <t>Learning from information security incidents</t>
  </si>
  <si>
    <t>Collection of evidence</t>
  </si>
  <si>
    <t>Information security during disruption</t>
  </si>
  <si>
    <t>ICT readiness for business continuity</t>
  </si>
  <si>
    <t>Legal, statutory, regulatory and contractual requirements</t>
  </si>
  <si>
    <t>Intellectual property rights</t>
  </si>
  <si>
    <t>Protection of records</t>
  </si>
  <si>
    <t>Privacy and protection of personal identifiable information (PII)</t>
  </si>
  <si>
    <t>Independent review of information security</t>
  </si>
  <si>
    <t>Compliance with policies, rules and standards for information security</t>
  </si>
  <si>
    <t>Documented operating procedures</t>
  </si>
  <si>
    <t>Screening</t>
  </si>
  <si>
    <t>Terms and conditions of employment</t>
  </si>
  <si>
    <t>Information security awareness, education and training</t>
  </si>
  <si>
    <t>Disciplinary process</t>
  </si>
  <si>
    <t>Responsibilities after termination or change of employment</t>
  </si>
  <si>
    <t>Confidentiality or non-disclosure agreements</t>
  </si>
  <si>
    <t>Remote working</t>
  </si>
  <si>
    <t>Information security event reporting</t>
  </si>
  <si>
    <t>Physical security perimeters</t>
  </si>
  <si>
    <t>Physical entry</t>
  </si>
  <si>
    <t>Securing offices, rooms and facilities</t>
  </si>
  <si>
    <t>Physical security monitoring</t>
  </si>
  <si>
    <t>Protecting against physical and environmental threats</t>
  </si>
  <si>
    <t>Working in secure areas</t>
  </si>
  <si>
    <t>Clear desk and clear screen</t>
  </si>
  <si>
    <t>Equipment siting and protection</t>
  </si>
  <si>
    <t>Security of assets off-premises</t>
  </si>
  <si>
    <t>Storage media</t>
  </si>
  <si>
    <t>Supporting utilities</t>
  </si>
  <si>
    <t>Cabling security</t>
  </si>
  <si>
    <t>Equipment maintenance</t>
  </si>
  <si>
    <t>Secure disposal or re-use of equipment</t>
  </si>
  <si>
    <t>User endpoint devices</t>
  </si>
  <si>
    <t>Privileged access rights</t>
  </si>
  <si>
    <t>Information access restriction</t>
  </si>
  <si>
    <t>Access to source code</t>
  </si>
  <si>
    <t>Secure authentication</t>
  </si>
  <si>
    <t>Capacity management</t>
  </si>
  <si>
    <t>Protection against malware</t>
  </si>
  <si>
    <t>Management of technical vulnerabilities</t>
  </si>
  <si>
    <t>Configuration management</t>
  </si>
  <si>
    <t>Information deletion</t>
  </si>
  <si>
    <t>Data masking</t>
  </si>
  <si>
    <t>Data leakage prevention</t>
  </si>
  <si>
    <t>Information backup</t>
  </si>
  <si>
    <t>Redundancy of information processing facilities</t>
  </si>
  <si>
    <t>Logging</t>
  </si>
  <si>
    <t>Monitoring activities</t>
  </si>
  <si>
    <t>Clock synchronization</t>
  </si>
  <si>
    <t>Use of privileged utility programs</t>
  </si>
  <si>
    <t>Installation of software on operational systems</t>
  </si>
  <si>
    <t>Networks security</t>
  </si>
  <si>
    <t>Security of network services</t>
  </si>
  <si>
    <t>Segregation in networks</t>
  </si>
  <si>
    <t>Web filtering</t>
  </si>
  <si>
    <t>Use of cryptography</t>
  </si>
  <si>
    <t>Secure development lifecycle</t>
  </si>
  <si>
    <t>Application security requirements</t>
  </si>
  <si>
    <t>Secure system architecture and engineering principles</t>
  </si>
  <si>
    <t>Secure coding</t>
  </si>
  <si>
    <t>Security testing in development and acceptance</t>
  </si>
  <si>
    <t>Outsourced development</t>
  </si>
  <si>
    <t>Separation of development, test and production environments</t>
  </si>
  <si>
    <t>Change management</t>
  </si>
  <si>
    <t>Test information</t>
  </si>
  <si>
    <t>Protection of information systems during audit testing</t>
  </si>
  <si>
    <t>*Manually count 5.1, 5.2, 5.3, 7.1, 8.1, 8.2, 8.3</t>
  </si>
  <si>
    <t>1*</t>
  </si>
  <si>
    <t>This tab helps you check whether you have taken all SoA controls into consideration during your risk assessments</t>
  </si>
  <si>
    <t>*CIA =  Confidentiality, Integrity, Availability</t>
  </si>
  <si>
    <t>CIA*</t>
  </si>
  <si>
    <t>Applicable SoA controls/measures</t>
  </si>
  <si>
    <t>Probability</t>
  </si>
  <si>
    <t xml:space="preserve">Impact </t>
  </si>
  <si>
    <t>Risk score</t>
  </si>
  <si>
    <t>With current measures/controls</t>
  </si>
  <si>
    <t>After additional measures/controls</t>
  </si>
  <si>
    <t>Version: 0.1</t>
  </si>
  <si>
    <t>Date (last update): 01/01/2023</t>
  </si>
  <si>
    <t>Classification: internal use</t>
  </si>
  <si>
    <t>Tab Risks and controls
Column K</t>
  </si>
  <si>
    <t>Tab Risks and controls
Column L</t>
  </si>
  <si>
    <t>Tab Risks and controls
Column G</t>
  </si>
  <si>
    <t>Tab Risks and controls
Column I</t>
  </si>
  <si>
    <t>Tab Risks and controls
Column J</t>
  </si>
  <si>
    <t>Tab Risks and controls</t>
  </si>
  <si>
    <t>Tab Risks and controls
Column M</t>
  </si>
  <si>
    <t>Treatment decision (Accept, Reduce)</t>
  </si>
  <si>
    <t>Date of risk owner approval</t>
  </si>
  <si>
    <t>We use the following steps for our annual risk managent process steps:</t>
  </si>
  <si>
    <t>2. At the start of a new annual cycle (e.g. 2023), the security team copies the Excel sheet of the previous year (e.g. 2022). The overview of the previous year (e.g. 2022)</t>
  </si>
  <si>
    <t>7. If the updated risk score falls below the acceptance threshold, the risk owner can choose to (1) accept the residual risk or (2) create a new treatment plan to</t>
  </si>
  <si>
    <t xml:space="preserve">further reduce the risk. </t>
  </si>
  <si>
    <t xml:space="preserve">remains as an archive and the copied Excel sheet is used as a working document for the new year (e.g. 2023). In this new worksheet (with adjusted name), </t>
  </si>
  <si>
    <t xml:space="preserve">the steps below are performed. </t>
  </si>
  <si>
    <t>12. The security team monitors the progress of the treatment plans through discussion in the security meetings. If necessary, the security team reports on limited</t>
  </si>
  <si>
    <t>Threshold value acceptance:</t>
  </si>
  <si>
    <t>For all risks with a chance (probability) higher than the threshold value, an additional treatment plan must be created</t>
  </si>
  <si>
    <t>For more information, visit:</t>
  </si>
  <si>
    <t>3. The risks, their scores, and treatment planned from the previous cycle are used as input for the new cycle. (e.g. columns A-P from 2022 become A-I in 2023)</t>
  </si>
  <si>
    <t>4. A review of the applicable ISO 27001 SoA controls is done.</t>
  </si>
  <si>
    <t xml:space="preserve">6. If the updated risk score is above the acceptance threshold, the risk must be reduced and a new treatment plan is created. </t>
  </si>
  <si>
    <t>8.  If the risk owner does not wish to accept the residual risk, the treatment plan is expanded</t>
  </si>
  <si>
    <t>9. The security team and risk owner agree on a date when the treatment plans will be completed.</t>
  </si>
  <si>
    <t>10. Once the risk owner accepts the treatment plan in writing, the "date of approval by risk owner" is document</t>
  </si>
  <si>
    <t>11. Risk owners are responsible for executing the treatment plans, but the practical work may be delegated.</t>
  </si>
  <si>
    <t xml:space="preserve">progress in risk treatment to management. </t>
  </si>
  <si>
    <t>Ransomware attack by hacktivist</t>
  </si>
  <si>
    <t>5. The risk owner then weighs the current probability and impact of a risk, based on the current organizational context and measures taken.</t>
  </si>
  <si>
    <t>Tab Risks and controls
Column D</t>
  </si>
  <si>
    <t>Tab risks and controls
Legend bottom right</t>
  </si>
  <si>
    <t>Tab Legend and explanation
Row 28</t>
  </si>
  <si>
    <t>Tab Risks and controls
Columns B, C, F</t>
  </si>
  <si>
    <t>Tab Risks and controls
Column H</t>
  </si>
  <si>
    <t>Tab Mapping risks to SoA
Tab Risks and controls column E</t>
  </si>
  <si>
    <t>Tab Risks and controls
Column K, N, O,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</si>
</sst>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u/>
      <sz val="12"/>
      <color theme="10"/>
      <name val="Calibri"/>
      <family val="2"/>
      <scheme val="minor"/>
    </font>
    <font>
      <u/>
      <sz val="12"/>
      <color theme="11"/>
      <name val="Calibri"/>
      <family val="2"/>
      <scheme val="minor"/>
    </font>
    <font>
      <sz val="18"/>
      <color theme="1"/>
      <name val="Calibri"/>
      <family val="2"/>
      <scheme val="minor"/>
    </font>
    <font>
      <sz val="12"/>
      <name val="Calibri"/>
      <family val="2"/>
      <scheme val="minor"/>
    </font>
    <font>
      <sz val="12"/>
      <color theme="1"/>
      <name val="Calibri"/>
      <family val="2"/>
    </font>
    <font>
      <b/>
      <sz val="12"/>
      <color theme="0"/>
      <name val="Calibri"/>
      <family val="2"/>
      <scheme val="minor"/>
    </font>
    <font>
      <sz val="12"/>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2"/>
      <color rgb="FFFF0000"/>
      <name val="Calibri"/>
      <family val="2"/>
      <scheme val="minor"/>
    </font>
    <font>
      <sz val="12"/>
      <color rgb="FFC00000"/>
      <name val="Calibri"/>
      <family val="2"/>
      <scheme val="minor"/>
    </font>
    <font>
      <b/>
      <sz val="12"/>
      <name val="Calibri"/>
      <family val="2"/>
      <scheme val="minor"/>
    </font>
    <font>
      <b/>
      <sz val="14"/>
      <color theme="1"/>
      <name val="Calibri"/>
      <family val="2"/>
      <scheme val="minor"/>
    </font>
    <font>
      <sz val="10"/>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4" tint="0.39997558519241921"/>
        <bgColor indexed="64"/>
      </patternFill>
    </fill>
    <fill>
      <patternFill patternType="solid">
        <fgColor rgb="FF418E9E"/>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5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7" fillId="0" borderId="0"/>
    <xf numFmtId="0" fontId="1" fillId="0" borderId="0" applyNumberFormat="0" applyFill="0" applyBorder="0" applyAlignment="0" applyProtection="0"/>
  </cellStyleXfs>
  <cellXfs count="134">
    <xf numFmtId="0" fontId="0" fillId="0" borderId="0" xfId="0"/>
    <xf numFmtId="0" fontId="0" fillId="0" borderId="1" xfId="0" applyBorder="1"/>
    <xf numFmtId="0" fontId="0" fillId="2" borderId="1" xfId="0" applyFill="1" applyBorder="1"/>
    <xf numFmtId="0" fontId="3" fillId="0" borderId="0" xfId="0" applyFont="1"/>
    <xf numFmtId="0" fontId="0" fillId="0" borderId="1" xfId="0" applyBorder="1" applyAlignment="1">
      <alignment wrapText="1"/>
    </xf>
    <xf numFmtId="0" fontId="0" fillId="0" borderId="1" xfId="0" applyFill="1" applyBorder="1"/>
    <xf numFmtId="0" fontId="0" fillId="0" borderId="1" xfId="0" applyFill="1" applyBorder="1" applyAlignment="1">
      <alignment wrapText="1"/>
    </xf>
    <xf numFmtId="0" fontId="0" fillId="0" borderId="2" xfId="0" applyFill="1" applyBorder="1" applyAlignment="1">
      <alignment wrapText="1"/>
    </xf>
    <xf numFmtId="0" fontId="0" fillId="3"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4" fillId="3" borderId="1" xfId="0" applyFont="1" applyFill="1" applyBorder="1" applyAlignment="1">
      <alignment horizontal="center"/>
    </xf>
    <xf numFmtId="0" fontId="6" fillId="7" borderId="1" xfId="0" applyFont="1" applyFill="1" applyBorder="1" applyAlignment="1">
      <alignment horizontal="right" wrapText="1"/>
    </xf>
    <xf numFmtId="0" fontId="6" fillId="7" borderId="3" xfId="0" applyFont="1" applyFill="1" applyBorder="1" applyAlignment="1">
      <alignment wrapText="1"/>
    </xf>
    <xf numFmtId="0" fontId="6" fillId="7" borderId="1" xfId="0" applyFont="1" applyFill="1" applyBorder="1" applyAlignment="1">
      <alignment wrapText="1"/>
    </xf>
    <xf numFmtId="0" fontId="6" fillId="7" borderId="1" xfId="0" applyFont="1" applyFill="1" applyBorder="1"/>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7" fillId="0" borderId="0" xfId="150"/>
    <xf numFmtId="0" fontId="1" fillId="0" borderId="0" xfId="151"/>
    <xf numFmtId="0" fontId="8" fillId="7" borderId="1" xfId="0" applyFont="1" applyFill="1" applyBorder="1" applyAlignment="1">
      <alignment horizontal="center"/>
    </xf>
    <xf numFmtId="0" fontId="0" fillId="0" borderId="0" xfId="0" applyAlignment="1">
      <alignment vertical="center"/>
    </xf>
    <xf numFmtId="0" fontId="0" fillId="0" borderId="9" xfId="0" applyBorder="1" applyAlignment="1">
      <alignment vertical="center"/>
    </xf>
    <xf numFmtId="0" fontId="0" fillId="0" borderId="9" xfId="0" applyBorder="1" applyAlignment="1">
      <alignment vertical="center" wrapText="1"/>
    </xf>
    <xf numFmtId="0" fontId="6" fillId="0" borderId="0" xfId="0" applyFont="1" applyFill="1" applyBorder="1" applyAlignment="1">
      <alignment vertical="center"/>
    </xf>
    <xf numFmtId="0" fontId="0" fillId="0" borderId="0" xfId="0" applyFill="1" applyBorder="1" applyAlignment="1">
      <alignment vertical="center"/>
    </xf>
    <xf numFmtId="0" fontId="4" fillId="0" borderId="0" xfId="0" applyFont="1" applyFill="1" applyBorder="1" applyAlignment="1">
      <alignment vertical="center"/>
    </xf>
    <xf numFmtId="0" fontId="4" fillId="0" borderId="9" xfId="0" applyFont="1" applyBorder="1" applyAlignment="1">
      <alignment vertical="center"/>
    </xf>
    <xf numFmtId="0" fontId="6" fillId="7" borderId="10" xfId="0" applyFont="1" applyFill="1" applyBorder="1" applyAlignment="1">
      <alignment horizontal="center" vertical="center" wrapText="1"/>
    </xf>
    <xf numFmtId="49" fontId="0" fillId="0" borderId="10" xfId="0" applyNumberFormat="1" applyBorder="1" applyAlignment="1">
      <alignment horizontal="center" vertical="center"/>
    </xf>
    <xf numFmtId="0" fontId="6" fillId="0" borderId="0" xfId="0" applyFont="1" applyFill="1" applyBorder="1" applyAlignment="1">
      <alignment horizontal="center" vertical="center"/>
    </xf>
    <xf numFmtId="0" fontId="0" fillId="0" borderId="0" xfId="0" applyFill="1" applyAlignment="1">
      <alignment vertical="center"/>
    </xf>
    <xf numFmtId="0" fontId="9" fillId="0" borderId="1" xfId="0" applyFont="1" applyBorder="1"/>
    <xf numFmtId="0" fontId="9" fillId="0" borderId="1" xfId="0" applyFont="1" applyBorder="1" applyAlignment="1">
      <alignment vertical="center"/>
    </xf>
    <xf numFmtId="0" fontId="9" fillId="0" borderId="1" xfId="0" applyFont="1" applyBorder="1" applyAlignment="1">
      <alignment horizontal="left" vertical="center" wrapText="1"/>
    </xf>
    <xf numFmtId="0" fontId="9" fillId="0" borderId="1" xfId="0" applyFont="1" applyBorder="1" applyAlignment="1">
      <alignment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8" fillId="7"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0" fillId="0" borderId="1" xfId="0" applyBorder="1" applyAlignment="1">
      <alignment horizontal="center"/>
    </xf>
    <xf numFmtId="0" fontId="11" fillId="0" borderId="1" xfId="0" applyFont="1" applyFill="1" applyBorder="1" applyAlignment="1">
      <alignment horizontal="center" vertical="center" wrapText="1"/>
    </xf>
    <xf numFmtId="0" fontId="11" fillId="0" borderId="1" xfId="0" applyFont="1" applyBorder="1" applyAlignment="1">
      <alignment horizontal="center"/>
    </xf>
    <xf numFmtId="0" fontId="12" fillId="0" borderId="1" xfId="0" applyFont="1" applyBorder="1"/>
    <xf numFmtId="0" fontId="11" fillId="0" borderId="3" xfId="0" applyFont="1" applyFill="1" applyBorder="1" applyAlignment="1">
      <alignment horizontal="center" vertical="center" wrapText="1"/>
    </xf>
    <xf numFmtId="49" fontId="0" fillId="0" borderId="9" xfId="0" applyNumberFormat="1" applyFill="1" applyBorder="1" applyAlignment="1">
      <alignment horizontal="left" vertical="center" wrapText="1"/>
    </xf>
    <xf numFmtId="49" fontId="0" fillId="0" borderId="8" xfId="0" applyNumberFormat="1" applyFill="1" applyBorder="1" applyAlignment="1">
      <alignment horizontal="left" vertical="center" wrapText="1"/>
    </xf>
    <xf numFmtId="49" fontId="0" fillId="0" borderId="1" xfId="0" applyNumberFormat="1" applyFill="1" applyBorder="1" applyAlignment="1">
      <alignment horizontal="left" vertical="center" wrapText="1"/>
    </xf>
    <xf numFmtId="49" fontId="0" fillId="0" borderId="10" xfId="0" applyNumberFormat="1" applyBorder="1" applyAlignment="1">
      <alignment horizontal="left" vertical="center"/>
    </xf>
    <xf numFmtId="49" fontId="0" fillId="0" borderId="0" xfId="0" applyNumberFormat="1" applyFill="1" applyBorder="1" applyAlignment="1">
      <alignment horizontal="left" vertical="center"/>
    </xf>
    <xf numFmtId="0" fontId="0" fillId="0" borderId="0" xfId="0" applyBorder="1" applyAlignment="1">
      <alignment vertical="center"/>
    </xf>
    <xf numFmtId="0" fontId="6" fillId="7" borderId="12" xfId="0" applyFont="1" applyFill="1" applyBorder="1" applyAlignment="1">
      <alignment horizontal="center" vertical="center" wrapText="1"/>
    </xf>
    <xf numFmtId="49" fontId="0" fillId="0" borderId="10" xfId="0" applyNumberFormat="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0" fillId="0" borderId="1" xfId="0" applyNumberFormat="1" applyFill="1" applyBorder="1" applyAlignment="1">
      <alignment horizontal="center" vertical="center"/>
    </xf>
    <xf numFmtId="0" fontId="0" fillId="0" borderId="0" xfId="0" applyNumberFormat="1" applyFill="1" applyBorder="1" applyAlignment="1">
      <alignment horizontal="left" vertical="center"/>
    </xf>
    <xf numFmtId="0" fontId="0" fillId="0" borderId="0" xfId="0" applyFill="1" applyBorder="1" applyAlignment="1">
      <alignment horizontal="left" vertical="center"/>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3" xfId="0" applyFont="1" applyFill="1" applyBorder="1" applyAlignment="1">
      <alignment horizontal="center" vertical="center" wrapText="1"/>
    </xf>
    <xf numFmtId="0" fontId="6" fillId="7" borderId="9" xfId="0" applyFont="1" applyFill="1" applyBorder="1" applyAlignment="1">
      <alignment horizontal="center" vertical="center"/>
    </xf>
    <xf numFmtId="0" fontId="6" fillId="7" borderId="10" xfId="0" applyFont="1"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5" fillId="0" borderId="9" xfId="0" applyFont="1" applyBorder="1" applyAlignment="1"/>
    <xf numFmtId="0" fontId="0" fillId="0" borderId="9" xfId="0" applyBorder="1" applyAlignment="1"/>
    <xf numFmtId="0" fontId="0" fillId="6" borderId="1" xfId="0" applyFill="1" applyBorder="1" applyAlignment="1">
      <alignment horizontal="center"/>
    </xf>
    <xf numFmtId="0" fontId="15" fillId="8" borderId="14" xfId="0" applyFont="1" applyFill="1" applyBorder="1"/>
    <xf numFmtId="0" fontId="0" fillId="8" borderId="5" xfId="0" applyFill="1" applyBorder="1"/>
    <xf numFmtId="0" fontId="0" fillId="8" borderId="15" xfId="0" applyFill="1" applyBorder="1" applyAlignment="1">
      <alignment vertical="center"/>
    </xf>
    <xf numFmtId="0" fontId="0" fillId="8" borderId="8" xfId="0" applyFill="1" applyBorder="1"/>
    <xf numFmtId="0" fontId="0" fillId="8" borderId="0" xfId="0" applyFill="1" applyBorder="1"/>
    <xf numFmtId="0" fontId="0" fillId="8" borderId="4" xfId="0" applyFill="1" applyBorder="1" applyAlignment="1">
      <alignment vertical="center"/>
    </xf>
    <xf numFmtId="0" fontId="0" fillId="8" borderId="0" xfId="0" applyFill="1" applyBorder="1" applyAlignment="1">
      <alignment wrapText="1"/>
    </xf>
    <xf numFmtId="0" fontId="0" fillId="8" borderId="4" xfId="0" applyFill="1" applyBorder="1" applyAlignment="1">
      <alignment wrapText="1"/>
    </xf>
    <xf numFmtId="0" fontId="0" fillId="8" borderId="0" xfId="0" applyFill="1" applyBorder="1" applyAlignment="1"/>
    <xf numFmtId="0" fontId="0" fillId="8" borderId="11" xfId="0" applyFill="1" applyBorder="1" applyAlignment="1">
      <alignment wrapText="1"/>
    </xf>
    <xf numFmtId="0" fontId="0" fillId="8" borderId="7" xfId="0" applyFill="1" applyBorder="1" applyAlignment="1">
      <alignment wrapText="1"/>
    </xf>
    <xf numFmtId="0" fontId="0" fillId="8" borderId="0" xfId="0" applyFill="1"/>
    <xf numFmtId="0" fontId="0" fillId="8" borderId="0" xfId="0" applyFill="1" applyAlignment="1">
      <alignment vertical="center"/>
    </xf>
    <xf numFmtId="0" fontId="0" fillId="8" borderId="0" xfId="0" applyFill="1" applyAlignment="1">
      <alignment horizontal="left" indent="3"/>
    </xf>
    <xf numFmtId="0" fontId="1" fillId="8" borderId="0" xfId="149" applyFill="1"/>
    <xf numFmtId="0" fontId="0" fillId="8" borderId="0" xfId="0" applyFill="1" applyBorder="1" applyAlignment="1">
      <alignment horizontal="center" vertical="center"/>
    </xf>
    <xf numFmtId="0" fontId="0" fillId="8" borderId="0" xfId="0" applyFill="1" applyBorder="1" applyAlignment="1">
      <alignment horizontal="center"/>
    </xf>
    <xf numFmtId="0" fontId="5" fillId="8" borderId="0" xfId="0" applyFont="1" applyFill="1" applyBorder="1" applyAlignment="1">
      <alignment horizontal="center"/>
    </xf>
    <xf numFmtId="0" fontId="0" fillId="8" borderId="5" xfId="0" applyFill="1" applyBorder="1" applyAlignment="1">
      <alignment wrapText="1"/>
    </xf>
    <xf numFmtId="0" fontId="0" fillId="8" borderId="15" xfId="0" applyFill="1" applyBorder="1" applyAlignment="1">
      <alignment wrapText="1"/>
    </xf>
    <xf numFmtId="0" fontId="0" fillId="8" borderId="13" xfId="0" applyFill="1" applyBorder="1" applyAlignment="1">
      <alignment vertical="center"/>
    </xf>
    <xf numFmtId="0" fontId="0" fillId="8" borderId="10" xfId="0" applyFill="1" applyBorder="1" applyAlignment="1">
      <alignment vertical="center"/>
    </xf>
    <xf numFmtId="0" fontId="0" fillId="8" borderId="13" xfId="0" applyFill="1" applyBorder="1" applyAlignment="1"/>
    <xf numFmtId="0" fontId="0" fillId="8" borderId="10" xfId="0" applyFill="1" applyBorder="1" applyAlignment="1"/>
    <xf numFmtId="0" fontId="0" fillId="8" borderId="0" xfId="0" applyFill="1" applyAlignment="1"/>
    <xf numFmtId="0" fontId="0" fillId="6" borderId="1" xfId="0" applyFill="1" applyBorder="1" applyAlignment="1">
      <alignment horizontal="center" vertical="center"/>
    </xf>
    <xf numFmtId="0" fontId="0" fillId="8" borderId="5" xfId="0" applyFill="1" applyBorder="1" applyAlignment="1">
      <alignment horizontal="center" wrapText="1"/>
    </xf>
    <xf numFmtId="0" fontId="0" fillId="8" borderId="4" xfId="0" applyFont="1" applyFill="1" applyBorder="1" applyAlignment="1">
      <alignment horizontal="right" vertical="center" textRotation="90" wrapText="1"/>
    </xf>
    <xf numFmtId="0" fontId="4" fillId="8" borderId="9" xfId="0" applyFont="1" applyFill="1" applyBorder="1" applyAlignment="1">
      <alignment vertical="center"/>
    </xf>
    <xf numFmtId="0" fontId="4" fillId="8" borderId="14" xfId="0" applyFont="1" applyFill="1" applyBorder="1" applyAlignment="1"/>
    <xf numFmtId="0" fontId="4" fillId="8" borderId="8" xfId="0" applyFont="1" applyFill="1" applyBorder="1" applyAlignment="1"/>
    <xf numFmtId="0" fontId="4" fillId="8" borderId="6" xfId="0" applyFont="1" applyFill="1" applyBorder="1" applyAlignment="1"/>
    <xf numFmtId="0" fontId="4" fillId="8" borderId="9" xfId="0" applyFont="1" applyFill="1" applyBorder="1" applyAlignment="1"/>
    <xf numFmtId="0" fontId="3" fillId="0" borderId="0" xfId="0" applyFont="1" applyAlignment="1">
      <alignment vertical="center"/>
    </xf>
    <xf numFmtId="0" fontId="0" fillId="0" borderId="0" xfId="0" applyAlignment="1">
      <alignment vertical="center" wrapText="1"/>
    </xf>
    <xf numFmtId="0" fontId="5" fillId="0" borderId="0" xfId="0" applyFont="1" applyAlignment="1">
      <alignment vertical="center"/>
    </xf>
    <xf numFmtId="0" fontId="5" fillId="0" borderId="0" xfId="0" applyFont="1" applyAlignment="1">
      <alignment horizontal="left" vertical="center"/>
    </xf>
    <xf numFmtId="15" fontId="5" fillId="0" borderId="0" xfId="0" applyNumberFormat="1" applyFont="1" applyAlignment="1">
      <alignment horizontal="left" vertical="center"/>
    </xf>
    <xf numFmtId="0" fontId="14" fillId="0" borderId="0" xfId="0" applyFont="1" applyFill="1" applyBorder="1" applyAlignment="1">
      <alignment vertical="center"/>
    </xf>
    <xf numFmtId="0" fontId="6" fillId="7" borderId="13"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9"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vertical="center" wrapText="1"/>
    </xf>
    <xf numFmtId="0" fontId="13" fillId="0" borderId="1" xfId="0" applyFont="1" applyBorder="1" applyAlignment="1">
      <alignment vertical="center" wrapText="1"/>
    </xf>
    <xf numFmtId="0" fontId="0" fillId="0" borderId="1" xfId="0" applyFill="1" applyBorder="1" applyAlignment="1">
      <alignment vertical="center"/>
    </xf>
    <xf numFmtId="0" fontId="0" fillId="0" borderId="1" xfId="0" applyBorder="1" applyAlignment="1">
      <alignment vertical="center"/>
    </xf>
    <xf numFmtId="15" fontId="0" fillId="0" borderId="1" xfId="0" applyNumberFormat="1" applyBorder="1" applyAlignment="1">
      <alignment vertical="center" wrapText="1"/>
    </xf>
    <xf numFmtId="0" fontId="0" fillId="0" borderId="9" xfId="0" applyNumberFormat="1" applyFill="1" applyBorder="1" applyAlignment="1">
      <alignment horizontal="left" vertical="center" wrapText="1"/>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cellXfs>
  <cellStyles count="15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cellStyle name="Hyperlink 2" xfId="151" xr:uid="{6790B034-A3FA-A942-9456-4A0E74967B8A}"/>
    <cellStyle name="Normal" xfId="0" builtinId="0"/>
    <cellStyle name="Normal 2" xfId="150" xr:uid="{5631C397-C888-9642-A047-1224D78F1810}"/>
  </cellStyles>
  <dxfs count="0"/>
  <tableStyles count="0" defaultTableStyle="TableStyleMedium9" defaultPivotStyle="PivotStyleMedium4"/>
  <colors>
    <mruColors>
      <color rgb="FF418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ctinstitute.nl/iso-27001-and-nen7510-support/" TargetMode="External"/><Relationship Id="rId2" Type="http://schemas.openxmlformats.org/officeDocument/2006/relationships/hyperlink" Target="https://creativecommons.org/licenses/by/4.0/" TargetMode="External"/><Relationship Id="rId1" Type="http://schemas.openxmlformats.org/officeDocument/2006/relationships/hyperlink" Target="https://ictinstitute.nl/free-templates/" TargetMode="External"/><Relationship Id="rId5" Type="http://schemas.openxmlformats.org/officeDocument/2006/relationships/hyperlink" Target="https://ictinstitute.nl/iso27002-2022-explained-1/" TargetMode="External"/><Relationship Id="rId4" Type="http://schemas.openxmlformats.org/officeDocument/2006/relationships/hyperlink" Target="https://ictinstitute.nl/iso27002-explained-part-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ictinstitute.nl/risk-management-method/" TargetMode="External"/><Relationship Id="rId2" Type="http://schemas.openxmlformats.org/officeDocument/2006/relationships/hyperlink" Target="https://ictinstitute.nl/project-risk-management-fundamentals/" TargetMode="External"/><Relationship Id="rId1" Type="http://schemas.openxmlformats.org/officeDocument/2006/relationships/hyperlink" Target="https://ictinstitute.nl/expertises/security/" TargetMode="External"/><Relationship Id="rId5" Type="http://schemas.openxmlformats.org/officeDocument/2006/relationships/printerSettings" Target="../printerSettings/printerSettings3.bin"/><Relationship Id="rId4" Type="http://schemas.openxmlformats.org/officeDocument/2006/relationships/hyperlink" Target="https://ictinstitute.nl/project-risk-management-thes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C5A8C-D52F-1B49-B3E9-BAD5D645F574}">
  <dimension ref="B2:B27"/>
  <sheetViews>
    <sheetView workbookViewId="0">
      <selection activeCell="F12" sqref="F12"/>
    </sheetView>
  </sheetViews>
  <sheetFormatPr defaultColWidth="10.6640625" defaultRowHeight="15.5" x14ac:dyDescent="0.35"/>
  <sheetData>
    <row r="2" spans="2:2" x14ac:dyDescent="0.35">
      <c r="B2" s="18"/>
    </row>
    <row r="3" spans="2:2" x14ac:dyDescent="0.35">
      <c r="B3" s="18" t="s">
        <v>123</v>
      </c>
    </row>
    <row r="4" spans="2:2" x14ac:dyDescent="0.35">
      <c r="B4" s="18"/>
    </row>
    <row r="5" spans="2:2" x14ac:dyDescent="0.35">
      <c r="B5" s="18" t="s">
        <v>124</v>
      </c>
    </row>
    <row r="6" spans="2:2" x14ac:dyDescent="0.35">
      <c r="B6" s="19" t="s">
        <v>125</v>
      </c>
    </row>
    <row r="7" spans="2:2" x14ac:dyDescent="0.35">
      <c r="B7" s="18"/>
    </row>
    <row r="8" spans="2:2" x14ac:dyDescent="0.35">
      <c r="B8" s="18" t="s">
        <v>126</v>
      </c>
    </row>
    <row r="9" spans="2:2" x14ac:dyDescent="0.35">
      <c r="B9" s="19" t="s">
        <v>127</v>
      </c>
    </row>
    <row r="10" spans="2:2" x14ac:dyDescent="0.35">
      <c r="B10" s="18"/>
    </row>
    <row r="11" spans="2:2" x14ac:dyDescent="0.35">
      <c r="B11" s="18" t="s">
        <v>128</v>
      </c>
    </row>
    <row r="12" spans="2:2" x14ac:dyDescent="0.35">
      <c r="B12" s="18"/>
    </row>
    <row r="13" spans="2:2" x14ac:dyDescent="0.35">
      <c r="B13" s="18" t="s">
        <v>129</v>
      </c>
    </row>
    <row r="14" spans="2:2" x14ac:dyDescent="0.35">
      <c r="B14" s="18" t="s">
        <v>130</v>
      </c>
    </row>
    <row r="15" spans="2:2" x14ac:dyDescent="0.35">
      <c r="B15" s="18"/>
    </row>
    <row r="16" spans="2:2" x14ac:dyDescent="0.35">
      <c r="B16" s="18" t="s">
        <v>131</v>
      </c>
    </row>
    <row r="17" spans="2:2" x14ac:dyDescent="0.35">
      <c r="B17" s="18" t="s">
        <v>132</v>
      </c>
    </row>
    <row r="18" spans="2:2" x14ac:dyDescent="0.35">
      <c r="B18" s="18"/>
    </row>
    <row r="19" spans="2:2" x14ac:dyDescent="0.35">
      <c r="B19" s="18" t="s">
        <v>133</v>
      </c>
    </row>
    <row r="20" spans="2:2" x14ac:dyDescent="0.35">
      <c r="B20" s="18" t="s">
        <v>134</v>
      </c>
    </row>
    <row r="21" spans="2:2" x14ac:dyDescent="0.35">
      <c r="B21" s="18"/>
    </row>
    <row r="22" spans="2:2" x14ac:dyDescent="0.35">
      <c r="B22" s="18" t="s">
        <v>135</v>
      </c>
    </row>
    <row r="23" spans="2:2" x14ac:dyDescent="0.35">
      <c r="B23" s="19" t="s">
        <v>136</v>
      </c>
    </row>
    <row r="24" spans="2:2" x14ac:dyDescent="0.35">
      <c r="B24" s="19" t="s">
        <v>137</v>
      </c>
    </row>
    <row r="25" spans="2:2" x14ac:dyDescent="0.35">
      <c r="B25" s="19" t="s">
        <v>138</v>
      </c>
    </row>
    <row r="26" spans="2:2" x14ac:dyDescent="0.35">
      <c r="B26" s="18"/>
    </row>
    <row r="27" spans="2:2" x14ac:dyDescent="0.35">
      <c r="B27" s="18"/>
    </row>
  </sheetData>
  <hyperlinks>
    <hyperlink ref="B6" r:id="rId1" xr:uid="{F886CFF7-C074-F44C-8CDD-F76A6C794318}"/>
    <hyperlink ref="B9" r:id="rId2" xr:uid="{1FF34230-E700-744B-8F70-4E0476B6279D}"/>
    <hyperlink ref="B23" r:id="rId3" xr:uid="{8AFFF0A6-6D63-B44E-BD6D-0987CA981E72}"/>
    <hyperlink ref="B24" r:id="rId4" xr:uid="{4AA90064-C817-374C-AEE1-47619EF7B1F6}"/>
    <hyperlink ref="B25" r:id="rId5" xr:uid="{03A93402-0AC9-BF4C-90AD-01EC23ED54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7"/>
  <sheetViews>
    <sheetView workbookViewId="0">
      <selection activeCell="B57" sqref="B57"/>
    </sheetView>
  </sheetViews>
  <sheetFormatPr defaultColWidth="10.6640625" defaultRowHeight="15.5" x14ac:dyDescent="0.35"/>
  <cols>
    <col min="2" max="2" width="13.83203125" customWidth="1"/>
    <col min="3" max="3" width="35.83203125" customWidth="1"/>
    <col min="4" max="4" width="9.1640625" customWidth="1"/>
    <col min="5" max="5" width="11.83203125" customWidth="1"/>
    <col min="6" max="6" width="14.6640625" customWidth="1"/>
    <col min="7" max="7" width="21.83203125" customWidth="1"/>
    <col min="8" max="8" width="16.5" customWidth="1"/>
  </cols>
  <sheetData>
    <row r="1" spans="1:8" ht="23.5" x14ac:dyDescent="0.55000000000000004">
      <c r="B1" s="3" t="s">
        <v>59</v>
      </c>
      <c r="C1" s="3"/>
    </row>
    <row r="2" spans="1:8" x14ac:dyDescent="0.35">
      <c r="B2" t="s">
        <v>103</v>
      </c>
    </row>
    <row r="3" spans="1:8" ht="31" x14ac:dyDescent="0.35">
      <c r="A3" s="12" t="s">
        <v>6</v>
      </c>
      <c r="B3" s="13" t="s">
        <v>47</v>
      </c>
      <c r="C3" s="13" t="s">
        <v>35</v>
      </c>
      <c r="D3" s="13" t="s">
        <v>46</v>
      </c>
      <c r="E3" s="13" t="s">
        <v>7</v>
      </c>
      <c r="F3" s="13" t="s">
        <v>8</v>
      </c>
      <c r="G3" s="13" t="s">
        <v>9</v>
      </c>
      <c r="H3" s="14" t="s">
        <v>50</v>
      </c>
    </row>
    <row r="4" spans="1:8" ht="31" x14ac:dyDescent="0.35">
      <c r="A4" s="1">
        <v>1</v>
      </c>
      <c r="B4" s="4" t="s">
        <v>64</v>
      </c>
      <c r="C4" s="4" t="s">
        <v>60</v>
      </c>
      <c r="D4" s="4" t="s">
        <v>43</v>
      </c>
      <c r="E4" s="4" t="s">
        <v>0</v>
      </c>
      <c r="F4" s="4" t="s">
        <v>3</v>
      </c>
      <c r="G4" s="4" t="s">
        <v>2</v>
      </c>
      <c r="H4" s="4" t="s">
        <v>1</v>
      </c>
    </row>
    <row r="5" spans="1:8" ht="31" x14ac:dyDescent="0.35">
      <c r="A5" s="1">
        <v>2</v>
      </c>
      <c r="B5" s="4" t="s">
        <v>48</v>
      </c>
      <c r="C5" s="4" t="s">
        <v>61</v>
      </c>
      <c r="D5" s="4" t="s">
        <v>62</v>
      </c>
      <c r="E5" s="4" t="s">
        <v>40</v>
      </c>
      <c r="F5" s="4" t="s">
        <v>5</v>
      </c>
      <c r="G5" s="4" t="s">
        <v>63</v>
      </c>
      <c r="H5" s="4" t="s">
        <v>16</v>
      </c>
    </row>
    <row r="6" spans="1:8" ht="31" x14ac:dyDescent="0.35">
      <c r="A6" s="1">
        <v>3</v>
      </c>
      <c r="B6" s="4" t="s">
        <v>65</v>
      </c>
      <c r="C6" s="4" t="s">
        <v>66</v>
      </c>
      <c r="D6" s="4" t="s">
        <v>43</v>
      </c>
      <c r="E6" s="4" t="s">
        <v>0</v>
      </c>
      <c r="F6" s="4" t="s">
        <v>3</v>
      </c>
      <c r="G6" s="4" t="s">
        <v>23</v>
      </c>
      <c r="H6" s="4" t="s">
        <v>14</v>
      </c>
    </row>
    <row r="7" spans="1:8" x14ac:dyDescent="0.35">
      <c r="A7" s="1">
        <v>4</v>
      </c>
      <c r="B7" s="4" t="s">
        <v>49</v>
      </c>
      <c r="C7" s="4" t="s">
        <v>85</v>
      </c>
      <c r="D7" s="4" t="s">
        <v>86</v>
      </c>
      <c r="E7" s="4" t="s">
        <v>40</v>
      </c>
      <c r="F7" s="4" t="s">
        <v>5</v>
      </c>
      <c r="G7" s="4" t="s">
        <v>87</v>
      </c>
      <c r="H7" s="4" t="s">
        <v>15</v>
      </c>
    </row>
    <row r="8" spans="1:8" x14ac:dyDescent="0.35">
      <c r="A8" s="1">
        <v>5</v>
      </c>
      <c r="B8" s="4" t="s">
        <v>74</v>
      </c>
      <c r="C8" s="4" t="s">
        <v>88</v>
      </c>
      <c r="D8" s="4"/>
      <c r="E8" s="4" t="s">
        <v>34</v>
      </c>
      <c r="F8" s="4"/>
      <c r="G8" s="4"/>
      <c r="H8" s="4"/>
    </row>
    <row r="9" spans="1:8" x14ac:dyDescent="0.35">
      <c r="A9" s="1">
        <v>6</v>
      </c>
      <c r="B9" s="4" t="s">
        <v>75</v>
      </c>
      <c r="C9" s="4" t="s">
        <v>89</v>
      </c>
      <c r="D9" s="4"/>
      <c r="E9" s="4" t="s">
        <v>34</v>
      </c>
      <c r="F9" s="4"/>
      <c r="G9" s="4"/>
      <c r="H9" s="4"/>
    </row>
    <row r="10" spans="1:8" x14ac:dyDescent="0.35">
      <c r="A10" s="1">
        <v>7</v>
      </c>
      <c r="B10" s="4" t="s">
        <v>76</v>
      </c>
      <c r="C10" s="4" t="s">
        <v>90</v>
      </c>
      <c r="D10" s="4"/>
      <c r="E10" s="4" t="s">
        <v>34</v>
      </c>
      <c r="F10" s="4"/>
      <c r="G10" s="4"/>
      <c r="H10" s="4"/>
    </row>
    <row r="11" spans="1:8" x14ac:dyDescent="0.35">
      <c r="A11" s="1">
        <v>8</v>
      </c>
      <c r="B11" s="4" t="s">
        <v>77</v>
      </c>
      <c r="C11" s="4" t="s">
        <v>78</v>
      </c>
      <c r="D11" s="4"/>
      <c r="E11" s="4" t="s">
        <v>34</v>
      </c>
      <c r="F11" s="4"/>
      <c r="G11" s="4"/>
      <c r="H11" s="4"/>
    </row>
    <row r="12" spans="1:8" x14ac:dyDescent="0.35">
      <c r="A12" s="1">
        <v>9</v>
      </c>
      <c r="B12" s="7" t="s">
        <v>80</v>
      </c>
      <c r="C12" s="7" t="s">
        <v>81</v>
      </c>
      <c r="D12" s="4"/>
      <c r="E12" s="4" t="s">
        <v>34</v>
      </c>
      <c r="F12" s="4"/>
      <c r="G12" s="4"/>
      <c r="H12" s="4"/>
    </row>
    <row r="13" spans="1:8" x14ac:dyDescent="0.35">
      <c r="A13" s="1">
        <v>10</v>
      </c>
      <c r="B13" s="4" t="s">
        <v>79</v>
      </c>
      <c r="C13" s="4" t="s">
        <v>91</v>
      </c>
      <c r="D13" s="4"/>
      <c r="E13" s="4" t="s">
        <v>34</v>
      </c>
      <c r="F13" s="4"/>
      <c r="G13" s="4"/>
      <c r="H13" s="4"/>
    </row>
    <row r="14" spans="1:8" x14ac:dyDescent="0.35">
      <c r="A14" s="1">
        <v>11</v>
      </c>
      <c r="B14" s="4" t="s">
        <v>82</v>
      </c>
      <c r="C14" s="4" t="s">
        <v>38</v>
      </c>
      <c r="D14" s="4"/>
      <c r="E14" s="4" t="s">
        <v>34</v>
      </c>
      <c r="F14" s="4"/>
      <c r="G14" s="4"/>
      <c r="H14" s="4"/>
    </row>
    <row r="15" spans="1:8" x14ac:dyDescent="0.35">
      <c r="A15" s="1">
        <v>12</v>
      </c>
      <c r="B15" s="4" t="s">
        <v>83</v>
      </c>
      <c r="C15" s="4" t="s">
        <v>92</v>
      </c>
      <c r="D15" s="4"/>
      <c r="E15" s="4" t="s">
        <v>34</v>
      </c>
      <c r="F15" s="4"/>
      <c r="G15" s="4"/>
      <c r="H15" s="4"/>
    </row>
    <row r="16" spans="1:8" x14ac:dyDescent="0.35">
      <c r="A16" s="1">
        <v>13</v>
      </c>
      <c r="B16" s="4" t="s">
        <v>84</v>
      </c>
      <c r="C16" s="4" t="s">
        <v>93</v>
      </c>
      <c r="D16" s="4"/>
      <c r="E16" s="4" t="s">
        <v>34</v>
      </c>
      <c r="F16" s="4"/>
      <c r="G16" s="4"/>
      <c r="H16" s="4"/>
    </row>
    <row r="17" spans="1:8" x14ac:dyDescent="0.35">
      <c r="A17" s="1">
        <v>14</v>
      </c>
      <c r="B17" s="4" t="s">
        <v>94</v>
      </c>
      <c r="C17" t="s">
        <v>39</v>
      </c>
      <c r="D17" s="4"/>
      <c r="E17" s="4" t="s">
        <v>34</v>
      </c>
      <c r="F17" s="4"/>
      <c r="G17" s="4"/>
      <c r="H17" s="4"/>
    </row>
    <row r="18" spans="1:8" x14ac:dyDescent="0.35">
      <c r="A18" s="1">
        <v>15</v>
      </c>
      <c r="B18" s="4" t="s">
        <v>95</v>
      </c>
      <c r="C18" s="4" t="s">
        <v>25</v>
      </c>
      <c r="D18" s="4"/>
      <c r="E18" s="4" t="s">
        <v>34</v>
      </c>
      <c r="F18" s="4"/>
      <c r="G18" s="4"/>
      <c r="H18" s="4"/>
    </row>
    <row r="19" spans="1:8" x14ac:dyDescent="0.35">
      <c r="A19" s="1">
        <v>16</v>
      </c>
      <c r="B19" s="4" t="s">
        <v>73</v>
      </c>
      <c r="C19" s="4" t="s">
        <v>96</v>
      </c>
      <c r="D19" s="4"/>
      <c r="E19" s="4" t="s">
        <v>34</v>
      </c>
      <c r="F19" s="4"/>
      <c r="G19" s="4"/>
      <c r="H19" s="4"/>
    </row>
    <row r="20" spans="1:8" x14ac:dyDescent="0.35">
      <c r="A20" s="1">
        <v>17</v>
      </c>
      <c r="B20" s="4" t="s">
        <v>71</v>
      </c>
      <c r="C20" s="4" t="s">
        <v>72</v>
      </c>
      <c r="D20" s="4"/>
      <c r="E20" s="4" t="s">
        <v>34</v>
      </c>
      <c r="F20" s="4"/>
      <c r="G20" s="4"/>
      <c r="H20" s="4"/>
    </row>
    <row r="21" spans="1:8" x14ac:dyDescent="0.35">
      <c r="A21" s="1">
        <v>18</v>
      </c>
      <c r="B21" s="4"/>
      <c r="C21" s="4"/>
      <c r="D21" s="4"/>
      <c r="E21" s="4" t="s">
        <v>34</v>
      </c>
      <c r="F21" s="4"/>
      <c r="G21" s="4"/>
      <c r="H21" s="4"/>
    </row>
    <row r="22" spans="1:8" x14ac:dyDescent="0.35">
      <c r="A22" s="1">
        <v>19</v>
      </c>
      <c r="B22" s="1"/>
      <c r="C22" s="1"/>
      <c r="D22" s="4"/>
      <c r="E22" s="4" t="s">
        <v>34</v>
      </c>
      <c r="F22" s="4"/>
      <c r="G22" s="4"/>
      <c r="H22" s="4"/>
    </row>
    <row r="23" spans="1:8" x14ac:dyDescent="0.35">
      <c r="A23" s="1">
        <v>20</v>
      </c>
      <c r="B23" s="1"/>
      <c r="C23" s="1"/>
      <c r="D23" s="4"/>
      <c r="E23" s="4" t="s">
        <v>34</v>
      </c>
      <c r="F23" s="4"/>
      <c r="G23" s="4"/>
      <c r="H23" s="4"/>
    </row>
    <row r="24" spans="1:8" x14ac:dyDescent="0.35">
      <c r="A24" s="1">
        <v>21</v>
      </c>
      <c r="B24" s="4"/>
      <c r="C24" s="4"/>
      <c r="D24" s="4"/>
      <c r="E24" s="4" t="s">
        <v>34</v>
      </c>
      <c r="F24" s="4"/>
      <c r="G24" s="4"/>
      <c r="H24" s="4"/>
    </row>
    <row r="25" spans="1:8" x14ac:dyDescent="0.35">
      <c r="A25" s="1">
        <v>22</v>
      </c>
      <c r="B25" s="4"/>
      <c r="C25" s="4"/>
      <c r="D25" s="4"/>
      <c r="E25" s="4" t="s">
        <v>34</v>
      </c>
      <c r="F25" s="4"/>
      <c r="G25" s="4"/>
      <c r="H25" s="4"/>
    </row>
    <row r="26" spans="1:8" x14ac:dyDescent="0.35">
      <c r="A26" s="1">
        <v>23</v>
      </c>
      <c r="B26" s="4"/>
      <c r="C26" s="4"/>
      <c r="D26" s="4"/>
      <c r="E26" s="4" t="s">
        <v>34</v>
      </c>
      <c r="F26" s="4"/>
      <c r="G26" s="4"/>
      <c r="H26" s="4"/>
    </row>
    <row r="27" spans="1:8" x14ac:dyDescent="0.35">
      <c r="A27" s="1">
        <v>24</v>
      </c>
      <c r="B27" s="1"/>
      <c r="C27" s="1"/>
      <c r="D27" s="1"/>
      <c r="E27" s="1" t="s">
        <v>34</v>
      </c>
      <c r="F27" s="1"/>
      <c r="G27" s="1"/>
      <c r="H27" s="1"/>
    </row>
    <row r="28" spans="1:8" x14ac:dyDescent="0.35">
      <c r="A28" s="1">
        <v>25</v>
      </c>
      <c r="B28" s="1"/>
      <c r="C28" s="1"/>
      <c r="D28" s="1"/>
      <c r="E28" s="1" t="s">
        <v>34</v>
      </c>
      <c r="F28" s="1"/>
      <c r="G28" s="1"/>
      <c r="H28" s="1"/>
    </row>
    <row r="29" spans="1:8" x14ac:dyDescent="0.35">
      <c r="A29" s="1">
        <v>26</v>
      </c>
      <c r="B29" s="1"/>
      <c r="C29" s="1"/>
      <c r="D29" s="1"/>
      <c r="E29" s="1" t="s">
        <v>34</v>
      </c>
      <c r="F29" s="1"/>
      <c r="G29" s="1"/>
      <c r="H29" s="1"/>
    </row>
    <row r="30" spans="1:8" x14ac:dyDescent="0.35">
      <c r="A30" s="1">
        <v>27</v>
      </c>
      <c r="B30" s="1"/>
      <c r="C30" s="1"/>
      <c r="D30" s="1"/>
      <c r="E30" s="1" t="s">
        <v>34</v>
      </c>
      <c r="F30" s="1"/>
      <c r="G30" s="1"/>
      <c r="H30" s="1"/>
    </row>
    <row r="31" spans="1:8" x14ac:dyDescent="0.35">
      <c r="A31" s="1">
        <v>28</v>
      </c>
      <c r="B31" s="1"/>
      <c r="C31" s="1"/>
      <c r="D31" s="1"/>
      <c r="E31" s="1" t="s">
        <v>34</v>
      </c>
      <c r="F31" s="1"/>
      <c r="G31" s="1"/>
      <c r="H31" s="1"/>
    </row>
    <row r="32" spans="1:8" x14ac:dyDescent="0.35">
      <c r="A32" s="1">
        <v>29</v>
      </c>
      <c r="B32" s="1"/>
      <c r="C32" s="1"/>
      <c r="D32" s="1"/>
      <c r="E32" s="1" t="s">
        <v>34</v>
      </c>
      <c r="F32" s="1"/>
      <c r="G32" s="1"/>
      <c r="H32" s="1"/>
    </row>
    <row r="33" spans="1:8" x14ac:dyDescent="0.35">
      <c r="A33" s="1">
        <v>30</v>
      </c>
      <c r="B33" s="1"/>
      <c r="C33" s="1"/>
      <c r="D33" s="1"/>
      <c r="E33" s="1" t="s">
        <v>34</v>
      </c>
      <c r="F33" s="1"/>
      <c r="G33" s="1"/>
      <c r="H33" s="1"/>
    </row>
    <row r="34" spans="1:8" x14ac:dyDescent="0.35">
      <c r="A34" s="1">
        <v>31</v>
      </c>
      <c r="B34" s="1"/>
      <c r="C34" s="1"/>
      <c r="D34" s="1"/>
      <c r="E34" s="1" t="s">
        <v>34</v>
      </c>
      <c r="F34" s="1"/>
      <c r="G34" s="1"/>
      <c r="H34" s="1"/>
    </row>
    <row r="35" spans="1:8" x14ac:dyDescent="0.35">
      <c r="A35" s="1">
        <v>32</v>
      </c>
      <c r="B35" s="1"/>
      <c r="C35" s="1"/>
      <c r="D35" s="1"/>
      <c r="E35" s="1" t="s">
        <v>34</v>
      </c>
      <c r="F35" s="1"/>
      <c r="G35" s="1"/>
      <c r="H35" s="1"/>
    </row>
    <row r="36" spans="1:8" x14ac:dyDescent="0.35">
      <c r="A36" s="1">
        <v>33</v>
      </c>
      <c r="B36" s="1"/>
      <c r="C36" s="1"/>
      <c r="D36" s="1"/>
      <c r="E36" s="1" t="s">
        <v>34</v>
      </c>
      <c r="F36" s="1"/>
      <c r="G36" s="1"/>
      <c r="H36" s="1"/>
    </row>
    <row r="37" spans="1:8" x14ac:dyDescent="0.35">
      <c r="A37" s="1">
        <v>34</v>
      </c>
      <c r="B37" s="1"/>
      <c r="C37" s="1"/>
      <c r="D37" s="1"/>
      <c r="E37" s="1" t="s">
        <v>34</v>
      </c>
      <c r="F37" s="1"/>
      <c r="G37" s="1"/>
      <c r="H37" s="1"/>
    </row>
    <row r="38" spans="1:8" x14ac:dyDescent="0.35">
      <c r="A38" s="1">
        <v>35</v>
      </c>
      <c r="B38" s="1"/>
      <c r="C38" s="1"/>
      <c r="D38" s="1"/>
      <c r="E38" s="1" t="s">
        <v>34</v>
      </c>
      <c r="F38" s="1"/>
      <c r="G38" s="1"/>
      <c r="H38" s="1"/>
    </row>
    <row r="39" spans="1:8" x14ac:dyDescent="0.35">
      <c r="A39" s="1">
        <v>36</v>
      </c>
      <c r="B39" s="1"/>
      <c r="C39" s="1"/>
      <c r="D39" s="1"/>
      <c r="E39" s="1" t="s">
        <v>34</v>
      </c>
      <c r="F39" s="1"/>
      <c r="G39" s="1"/>
      <c r="H39" s="1"/>
    </row>
    <row r="40" spans="1:8" x14ac:dyDescent="0.35">
      <c r="A40" s="1">
        <v>37</v>
      </c>
      <c r="B40" s="1"/>
      <c r="C40" s="1"/>
      <c r="D40" s="1"/>
      <c r="E40" s="1" t="s">
        <v>34</v>
      </c>
      <c r="F40" s="1"/>
      <c r="G40" s="1"/>
      <c r="H40" s="1"/>
    </row>
    <row r="41" spans="1:8" x14ac:dyDescent="0.35">
      <c r="A41" s="1">
        <v>38</v>
      </c>
      <c r="B41" s="1"/>
      <c r="C41" s="1"/>
      <c r="D41" s="1"/>
      <c r="E41" s="1" t="s">
        <v>34</v>
      </c>
      <c r="F41" s="1"/>
      <c r="G41" s="1"/>
      <c r="H41" s="1"/>
    </row>
    <row r="42" spans="1:8" x14ac:dyDescent="0.35">
      <c r="A42" s="1">
        <v>39</v>
      </c>
      <c r="B42" s="1"/>
      <c r="C42" s="1"/>
      <c r="D42" s="1"/>
      <c r="E42" s="1" t="s">
        <v>34</v>
      </c>
      <c r="F42" s="1"/>
      <c r="G42" s="1"/>
      <c r="H42" s="1"/>
    </row>
    <row r="43" spans="1:8" x14ac:dyDescent="0.35">
      <c r="A43" s="1">
        <v>40</v>
      </c>
      <c r="B43" s="1"/>
      <c r="C43" s="1"/>
      <c r="D43" s="1"/>
      <c r="E43" s="1" t="s">
        <v>34</v>
      </c>
      <c r="F43" s="1"/>
      <c r="G43" s="1"/>
      <c r="H43" s="1"/>
    </row>
    <row r="44" spans="1:8" x14ac:dyDescent="0.35">
      <c r="A44" s="1">
        <v>41</v>
      </c>
      <c r="B44" s="1"/>
      <c r="C44" s="1"/>
      <c r="D44" s="1"/>
      <c r="E44" s="1" t="s">
        <v>34</v>
      </c>
      <c r="F44" s="1"/>
      <c r="G44" s="1"/>
      <c r="H44" s="1"/>
    </row>
    <row r="45" spans="1:8" x14ac:dyDescent="0.35">
      <c r="A45" s="1">
        <v>42</v>
      </c>
      <c r="B45" s="1"/>
      <c r="C45" s="1"/>
      <c r="D45" s="1"/>
      <c r="E45" s="1" t="s">
        <v>34</v>
      </c>
      <c r="F45" s="1"/>
      <c r="G45" s="1"/>
      <c r="H45" s="1"/>
    </row>
    <row r="46" spans="1:8" x14ac:dyDescent="0.35">
      <c r="A46" s="1">
        <v>43</v>
      </c>
      <c r="B46" s="1"/>
      <c r="C46" s="1"/>
      <c r="D46" s="1"/>
      <c r="E46" s="1" t="s">
        <v>34</v>
      </c>
      <c r="F46" s="1"/>
      <c r="G46" s="1"/>
      <c r="H46" s="1"/>
    </row>
    <row r="47" spans="1:8" x14ac:dyDescent="0.35">
      <c r="A47" s="1">
        <v>44</v>
      </c>
      <c r="B47" s="1"/>
      <c r="C47" s="1"/>
      <c r="D47" s="1"/>
      <c r="E47" s="1" t="s">
        <v>34</v>
      </c>
      <c r="F47" s="1"/>
      <c r="G47" s="1"/>
      <c r="H47" s="1"/>
    </row>
    <row r="48" spans="1:8" x14ac:dyDescent="0.35">
      <c r="A48" s="1">
        <v>45</v>
      </c>
      <c r="B48" s="1"/>
      <c r="C48" s="1"/>
      <c r="D48" s="1"/>
      <c r="E48" s="1" t="s">
        <v>34</v>
      </c>
      <c r="F48" s="1"/>
      <c r="G48" s="1"/>
      <c r="H48" s="1"/>
    </row>
    <row r="49" spans="1:8" x14ac:dyDescent="0.35">
      <c r="A49" s="1">
        <v>46</v>
      </c>
      <c r="B49" s="1"/>
      <c r="C49" s="1"/>
      <c r="D49" s="1"/>
      <c r="E49" s="1" t="s">
        <v>34</v>
      </c>
      <c r="F49" s="1"/>
      <c r="G49" s="1"/>
      <c r="H49" s="1"/>
    </row>
    <row r="50" spans="1:8" x14ac:dyDescent="0.35">
      <c r="A50" s="1">
        <v>47</v>
      </c>
      <c r="B50" s="1"/>
      <c r="C50" s="1"/>
      <c r="D50" s="1"/>
      <c r="E50" s="1" t="s">
        <v>34</v>
      </c>
      <c r="F50" s="1"/>
      <c r="G50" s="1"/>
      <c r="H50" s="1"/>
    </row>
    <row r="51" spans="1:8" x14ac:dyDescent="0.35">
      <c r="A51" s="1">
        <v>48</v>
      </c>
      <c r="B51" s="1"/>
      <c r="C51" s="1"/>
      <c r="D51" s="1"/>
      <c r="E51" s="1" t="s">
        <v>34</v>
      </c>
      <c r="F51" s="1"/>
      <c r="G51" s="1"/>
      <c r="H51" s="1"/>
    </row>
    <row r="52" spans="1:8" x14ac:dyDescent="0.35">
      <c r="A52" s="1">
        <v>49</v>
      </c>
      <c r="B52" s="1"/>
      <c r="C52" s="1"/>
      <c r="D52" s="1"/>
      <c r="E52" s="1" t="s">
        <v>34</v>
      </c>
      <c r="F52" s="1"/>
      <c r="G52" s="1"/>
      <c r="H52" s="1"/>
    </row>
    <row r="53" spans="1:8" x14ac:dyDescent="0.35">
      <c r="A53" s="1">
        <v>50</v>
      </c>
      <c r="B53" s="1"/>
      <c r="C53" s="1"/>
      <c r="D53" s="1"/>
      <c r="E53" s="1" t="s">
        <v>34</v>
      </c>
      <c r="F53" s="1"/>
      <c r="G53" s="1"/>
      <c r="H53" s="1"/>
    </row>
    <row r="57" spans="1:8" x14ac:dyDescent="0.35">
      <c r="B57" s="2" t="s">
        <v>50</v>
      </c>
      <c r="C57" s="2" t="s">
        <v>35</v>
      </c>
      <c r="F57" s="2" t="s">
        <v>13</v>
      </c>
      <c r="G57" s="2" t="s">
        <v>13</v>
      </c>
    </row>
    <row r="58" spans="1:8" ht="31" x14ac:dyDescent="0.35">
      <c r="B58" s="1" t="s">
        <v>10</v>
      </c>
      <c r="C58" s="4" t="s">
        <v>52</v>
      </c>
      <c r="F58" s="1" t="s">
        <v>0</v>
      </c>
      <c r="G58" s="1" t="s">
        <v>5</v>
      </c>
    </row>
    <row r="59" spans="1:8" ht="31" x14ac:dyDescent="0.35">
      <c r="B59" s="1" t="s">
        <v>11</v>
      </c>
      <c r="C59" s="4" t="s">
        <v>53</v>
      </c>
      <c r="F59" s="1" t="s">
        <v>40</v>
      </c>
      <c r="G59" s="1" t="s">
        <v>3</v>
      </c>
    </row>
    <row r="60" spans="1:8" ht="31" x14ac:dyDescent="0.35">
      <c r="B60" s="1" t="s">
        <v>12</v>
      </c>
      <c r="C60" s="6" t="s">
        <v>54</v>
      </c>
      <c r="F60" s="1" t="s">
        <v>41</v>
      </c>
      <c r="G60" s="1" t="s">
        <v>34</v>
      </c>
    </row>
    <row r="61" spans="1:8" x14ac:dyDescent="0.35">
      <c r="B61" s="1" t="s">
        <v>14</v>
      </c>
      <c r="C61" s="5" t="s">
        <v>55</v>
      </c>
      <c r="F61" s="1" t="s">
        <v>42</v>
      </c>
      <c r="G61" s="1"/>
    </row>
    <row r="62" spans="1:8" ht="31" x14ac:dyDescent="0.35">
      <c r="B62" s="1" t="s">
        <v>1</v>
      </c>
      <c r="C62" s="6" t="s">
        <v>56</v>
      </c>
      <c r="F62" s="1" t="s">
        <v>34</v>
      </c>
      <c r="G62" s="1"/>
    </row>
    <row r="63" spans="1:8" ht="31" x14ac:dyDescent="0.35">
      <c r="B63" s="1" t="s">
        <v>15</v>
      </c>
      <c r="C63" s="6" t="s">
        <v>51</v>
      </c>
      <c r="F63" s="1"/>
      <c r="G63" s="1"/>
    </row>
    <row r="64" spans="1:8" ht="31" x14ac:dyDescent="0.35">
      <c r="B64" s="1" t="s">
        <v>16</v>
      </c>
      <c r="C64" s="6" t="s">
        <v>57</v>
      </c>
      <c r="F64" s="1"/>
      <c r="G64" s="1"/>
    </row>
    <row r="65" spans="2:7" x14ac:dyDescent="0.35">
      <c r="B65" s="1" t="s">
        <v>36</v>
      </c>
      <c r="C65" s="5" t="s">
        <v>58</v>
      </c>
      <c r="F65" s="1"/>
      <c r="G65" s="1"/>
    </row>
    <row r="67" spans="2:7" x14ac:dyDescent="0.35">
      <c r="B67" t="s">
        <v>37</v>
      </c>
    </row>
  </sheetData>
  <dataValidations count="3">
    <dataValidation type="list" allowBlank="1" showInputMessage="1" showErrorMessage="1" sqref="F4:F53" xr:uid="{00000000-0002-0000-0000-000001000000}">
      <formula1>$G$58:$G$60</formula1>
    </dataValidation>
    <dataValidation type="list" allowBlank="1" showInputMessage="1" showErrorMessage="1" sqref="E4:E53" xr:uid="{00000000-0002-0000-0000-000000000000}">
      <formula1>$F$58:$F$65</formula1>
    </dataValidation>
    <dataValidation type="list" allowBlank="1" showInputMessage="1" showErrorMessage="1" sqref="H4:H53" xr:uid="{00000000-0002-0000-0000-000002000000}">
      <formula1>$B$58:$B$65</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8"/>
  <sheetViews>
    <sheetView tabSelected="1" zoomScale="70" zoomScaleNormal="70" workbookViewId="0">
      <selection activeCell="R22" sqref="R22"/>
    </sheetView>
  </sheetViews>
  <sheetFormatPr defaultColWidth="10.6640625" defaultRowHeight="15.5" x14ac:dyDescent="0.35"/>
  <cols>
    <col min="1" max="1" width="3" style="21" bestFit="1" customWidth="1"/>
    <col min="2" max="2" width="54.33203125" style="21" customWidth="1"/>
    <col min="3" max="3" width="10.5" style="21" bestFit="1" customWidth="1"/>
    <col min="4" max="4" width="24" style="21" bestFit="1" customWidth="1"/>
    <col min="5" max="5" width="24.6640625" style="110" customWidth="1"/>
    <col min="6" max="6" width="24.6640625" style="21" customWidth="1"/>
    <col min="7" max="7" width="10.08203125" style="21" bestFit="1" customWidth="1"/>
    <col min="8" max="8" width="15.6640625" style="21" bestFit="1" customWidth="1"/>
    <col min="9" max="9" width="9.4140625" style="21" bestFit="1" customWidth="1"/>
    <col min="10" max="10" width="17.5" style="21" customWidth="1"/>
    <col min="11" max="11" width="28.1640625" style="21" customWidth="1"/>
    <col min="12" max="12" width="11" style="21" customWidth="1"/>
    <col min="13" max="13" width="15.1640625" style="21" customWidth="1"/>
    <col min="14" max="15" width="10.6640625" style="21"/>
    <col min="16" max="16" width="9.4140625" style="21" bestFit="1" customWidth="1"/>
  </cols>
  <sheetData>
    <row r="1" spans="1:16" ht="23.5" x14ac:dyDescent="0.35">
      <c r="B1" s="109" t="s">
        <v>115</v>
      </c>
      <c r="C1" s="109"/>
    </row>
    <row r="2" spans="1:16" x14ac:dyDescent="0.35">
      <c r="B2" s="111" t="s">
        <v>344</v>
      </c>
      <c r="C2" s="112"/>
    </row>
    <row r="3" spans="1:16" x14ac:dyDescent="0.35">
      <c r="B3" s="111" t="s">
        <v>345</v>
      </c>
      <c r="C3" s="113"/>
    </row>
    <row r="4" spans="1:16" x14ac:dyDescent="0.35">
      <c r="B4" s="111" t="s">
        <v>346</v>
      </c>
      <c r="C4" s="112"/>
    </row>
    <row r="5" spans="1:16" x14ac:dyDescent="0.35">
      <c r="B5" s="111" t="s">
        <v>336</v>
      </c>
      <c r="F5" s="114"/>
      <c r="G5" s="115" t="s">
        <v>342</v>
      </c>
      <c r="H5" s="115"/>
      <c r="I5" s="116"/>
      <c r="K5" s="24"/>
      <c r="L5" s="24"/>
      <c r="M5" s="24"/>
      <c r="N5" s="117" t="s">
        <v>343</v>
      </c>
      <c r="O5" s="115"/>
      <c r="P5" s="116"/>
    </row>
    <row r="6" spans="1:16" ht="31" x14ac:dyDescent="0.35">
      <c r="A6" s="17" t="s">
        <v>28</v>
      </c>
      <c r="B6" s="17" t="s">
        <v>30</v>
      </c>
      <c r="C6" s="17" t="s">
        <v>337</v>
      </c>
      <c r="D6" s="17" t="s">
        <v>119</v>
      </c>
      <c r="E6" s="17" t="s">
        <v>338</v>
      </c>
      <c r="F6" s="17" t="s">
        <v>238</v>
      </c>
      <c r="G6" s="17" t="s">
        <v>339</v>
      </c>
      <c r="H6" s="17" t="s">
        <v>4</v>
      </c>
      <c r="I6" s="17" t="s">
        <v>341</v>
      </c>
      <c r="J6" s="17" t="s">
        <v>354</v>
      </c>
      <c r="K6" s="17" t="s">
        <v>108</v>
      </c>
      <c r="L6" s="53" t="s">
        <v>69</v>
      </c>
      <c r="M6" s="53" t="s">
        <v>355</v>
      </c>
      <c r="N6" s="17" t="s">
        <v>339</v>
      </c>
      <c r="O6" s="17" t="s">
        <v>340</v>
      </c>
      <c r="P6" s="17" t="s">
        <v>341</v>
      </c>
    </row>
    <row r="7" spans="1:16" x14ac:dyDescent="0.35">
      <c r="A7" s="118">
        <v>1</v>
      </c>
      <c r="B7" s="23" t="s">
        <v>160</v>
      </c>
      <c r="C7" s="119" t="s">
        <v>0</v>
      </c>
      <c r="D7" s="120" t="s">
        <v>120</v>
      </c>
      <c r="E7" s="47" t="s">
        <v>236</v>
      </c>
      <c r="F7" s="121" t="s">
        <v>206</v>
      </c>
      <c r="G7" s="122" t="s">
        <v>27</v>
      </c>
      <c r="H7" s="122" t="s">
        <v>26</v>
      </c>
      <c r="I7" s="72">
        <f>VLOOKUP(G7,$I$44:$M$48,5,FALSE)*VLOOKUP(H7,$I$44:$M$48,5,FALSE)</f>
        <v>6</v>
      </c>
      <c r="J7" s="123" t="s">
        <v>67</v>
      </c>
      <c r="K7" s="121" t="s">
        <v>206</v>
      </c>
      <c r="L7" s="118" t="s">
        <v>70</v>
      </c>
      <c r="M7" s="124">
        <v>44927</v>
      </c>
      <c r="N7" s="122" t="s">
        <v>27</v>
      </c>
      <c r="O7" s="122" t="s">
        <v>29</v>
      </c>
      <c r="P7" s="72">
        <f>VLOOKUP(N7,$I$44:$M$48,5,FALSE)*VLOOKUP(O7,$I$44:$M$48,5,FALSE)</f>
        <v>2</v>
      </c>
    </row>
    <row r="8" spans="1:16" x14ac:dyDescent="0.35">
      <c r="A8" s="118">
        <v>2</v>
      </c>
      <c r="B8" s="23" t="s">
        <v>161</v>
      </c>
      <c r="C8" s="119" t="s">
        <v>0</v>
      </c>
      <c r="D8" s="120" t="s">
        <v>120</v>
      </c>
      <c r="E8" s="47">
        <v>5.31</v>
      </c>
      <c r="F8" s="121" t="s">
        <v>206</v>
      </c>
      <c r="G8" s="122" t="s">
        <v>27</v>
      </c>
      <c r="H8" s="122" t="s">
        <v>26</v>
      </c>
      <c r="I8" s="72">
        <f>VLOOKUP(G8,$I$44:$M$48,5,FALSE)*VLOOKUP(H8,$I$44:$M$48,5,FALSE)</f>
        <v>6</v>
      </c>
      <c r="J8" s="123" t="s">
        <v>67</v>
      </c>
      <c r="K8" s="121" t="s">
        <v>206</v>
      </c>
      <c r="L8" s="118" t="s">
        <v>70</v>
      </c>
      <c r="M8" s="124">
        <v>44927</v>
      </c>
      <c r="N8" s="122" t="s">
        <v>27</v>
      </c>
      <c r="O8" s="122" t="s">
        <v>29</v>
      </c>
      <c r="P8" s="72">
        <f>VLOOKUP(N8,$I$44:$M$48,5,FALSE)*VLOOKUP(O8,$I$44:$M$48,5,FALSE)</f>
        <v>2</v>
      </c>
    </row>
    <row r="9" spans="1:16" x14ac:dyDescent="0.35">
      <c r="A9" s="118">
        <v>3</v>
      </c>
      <c r="B9" s="23" t="s">
        <v>162</v>
      </c>
      <c r="C9" s="119" t="s">
        <v>0</v>
      </c>
      <c r="D9" s="120" t="s">
        <v>120</v>
      </c>
      <c r="E9" s="47" t="s">
        <v>173</v>
      </c>
      <c r="F9" s="121" t="s">
        <v>206</v>
      </c>
      <c r="G9" s="122" t="s">
        <v>27</v>
      </c>
      <c r="H9" s="122" t="s">
        <v>26</v>
      </c>
      <c r="I9" s="72">
        <f>VLOOKUP(G9,$I$44:$M$48,5,FALSE)*VLOOKUP(H9,$I$44:$M$48,5,FALSE)</f>
        <v>6</v>
      </c>
      <c r="J9" s="123" t="s">
        <v>67</v>
      </c>
      <c r="K9" s="121" t="s">
        <v>206</v>
      </c>
      <c r="L9" s="118" t="s">
        <v>70</v>
      </c>
      <c r="M9" s="124">
        <v>44927</v>
      </c>
      <c r="N9" s="122" t="s">
        <v>27</v>
      </c>
      <c r="O9" s="122" t="s">
        <v>29</v>
      </c>
      <c r="P9" s="72">
        <f>VLOOKUP(N9,$I$44:$M$48,5,FALSE)*VLOOKUP(O9,$I$44:$M$48,5,FALSE)</f>
        <v>2</v>
      </c>
    </row>
    <row r="10" spans="1:16" x14ac:dyDescent="0.35">
      <c r="A10" s="118">
        <v>4</v>
      </c>
      <c r="B10" s="23" t="s">
        <v>184</v>
      </c>
      <c r="C10" s="119" t="s">
        <v>0</v>
      </c>
      <c r="D10" s="120" t="s">
        <v>120</v>
      </c>
      <c r="E10" s="47" t="s">
        <v>237</v>
      </c>
      <c r="F10" s="121" t="s">
        <v>206</v>
      </c>
      <c r="G10" s="122" t="s">
        <v>27</v>
      </c>
      <c r="H10" s="122" t="s">
        <v>26</v>
      </c>
      <c r="I10" s="72">
        <f>VLOOKUP(G10,$I$44:$M$48,5,FALSE)*VLOOKUP(H10,$I$44:$M$48,5,FALSE)</f>
        <v>6</v>
      </c>
      <c r="J10" s="123" t="s">
        <v>67</v>
      </c>
      <c r="K10" s="121" t="s">
        <v>206</v>
      </c>
      <c r="L10" s="118" t="s">
        <v>70</v>
      </c>
      <c r="M10" s="124">
        <v>44927</v>
      </c>
      <c r="N10" s="122" t="s">
        <v>27</v>
      </c>
      <c r="O10" s="122" t="s">
        <v>29</v>
      </c>
      <c r="P10" s="72">
        <f>VLOOKUP(N10,$I$44:$M$48,5,FALSE)*VLOOKUP(O10,$I$44:$M$48,5,FALSE)</f>
        <v>2</v>
      </c>
    </row>
    <row r="11" spans="1:16" x14ac:dyDescent="0.35">
      <c r="A11" s="118">
        <v>5</v>
      </c>
      <c r="B11" s="23" t="s">
        <v>163</v>
      </c>
      <c r="C11" s="119" t="s">
        <v>0</v>
      </c>
      <c r="D11" s="120" t="s">
        <v>120</v>
      </c>
      <c r="E11" s="47" t="s">
        <v>183</v>
      </c>
      <c r="F11" s="121" t="s">
        <v>206</v>
      </c>
      <c r="G11" s="122" t="s">
        <v>27</v>
      </c>
      <c r="H11" s="122" t="s">
        <v>26</v>
      </c>
      <c r="I11" s="72">
        <f>VLOOKUP(G11,$I$44:$M$48,5,FALSE)*VLOOKUP(H11,$I$44:$M$48,5,FALSE)</f>
        <v>6</v>
      </c>
      <c r="J11" s="123" t="s">
        <v>67</v>
      </c>
      <c r="K11" s="121" t="s">
        <v>206</v>
      </c>
      <c r="L11" s="118" t="s">
        <v>70</v>
      </c>
      <c r="M11" s="124">
        <v>44927</v>
      </c>
      <c r="N11" s="122" t="s">
        <v>27</v>
      </c>
      <c r="O11" s="122" t="s">
        <v>29</v>
      </c>
      <c r="P11" s="72">
        <f>VLOOKUP(N11,$I$44:$M$48,5,FALSE)*VLOOKUP(O11,$I$44:$M$48,5,FALSE)</f>
        <v>2</v>
      </c>
    </row>
    <row r="12" spans="1:16" x14ac:dyDescent="0.35">
      <c r="A12" s="118">
        <v>6</v>
      </c>
      <c r="B12" s="23" t="s">
        <v>164</v>
      </c>
      <c r="C12" s="119" t="s">
        <v>0</v>
      </c>
      <c r="D12" s="120" t="s">
        <v>120</v>
      </c>
      <c r="E12" s="47" t="s">
        <v>194</v>
      </c>
      <c r="F12" s="121" t="s">
        <v>206</v>
      </c>
      <c r="G12" s="122" t="s">
        <v>27</v>
      </c>
      <c r="H12" s="122" t="s">
        <v>26</v>
      </c>
      <c r="I12" s="72">
        <f>VLOOKUP(G12,$I$44:$M$48,5,FALSE)*VLOOKUP(H12,$I$44:$M$48,5,FALSE)</f>
        <v>6</v>
      </c>
      <c r="J12" s="123" t="s">
        <v>67</v>
      </c>
      <c r="K12" s="121" t="s">
        <v>206</v>
      </c>
      <c r="L12" s="118" t="s">
        <v>70</v>
      </c>
      <c r="M12" s="124">
        <v>44927</v>
      </c>
      <c r="N12" s="122" t="s">
        <v>27</v>
      </c>
      <c r="O12" s="122" t="s">
        <v>29</v>
      </c>
      <c r="P12" s="72">
        <f>VLOOKUP(N12,$I$44:$M$48,5,FALSE)*VLOOKUP(O12,$I$44:$M$48,5,FALSE)</f>
        <v>2</v>
      </c>
    </row>
    <row r="13" spans="1:16" ht="31" x14ac:dyDescent="0.35">
      <c r="A13" s="118">
        <v>7</v>
      </c>
      <c r="B13" s="23" t="s">
        <v>165</v>
      </c>
      <c r="C13" s="119" t="s">
        <v>0</v>
      </c>
      <c r="D13" s="120" t="s">
        <v>120</v>
      </c>
      <c r="E13" s="47" t="s">
        <v>203</v>
      </c>
      <c r="F13" s="121" t="s">
        <v>206</v>
      </c>
      <c r="G13" s="122" t="s">
        <v>27</v>
      </c>
      <c r="H13" s="122" t="s">
        <v>26</v>
      </c>
      <c r="I13" s="72">
        <f>VLOOKUP(G13,$I$44:$M$48,5,FALSE)*VLOOKUP(H13,$I$44:$M$48,5,FALSE)</f>
        <v>6</v>
      </c>
      <c r="J13" s="123" t="s">
        <v>67</v>
      </c>
      <c r="K13" s="121" t="s">
        <v>206</v>
      </c>
      <c r="L13" s="118" t="s">
        <v>70</v>
      </c>
      <c r="M13" s="124">
        <v>44927</v>
      </c>
      <c r="N13" s="122" t="s">
        <v>27</v>
      </c>
      <c r="O13" s="122" t="s">
        <v>29</v>
      </c>
      <c r="P13" s="72">
        <f>VLOOKUP(N13,$I$44:$M$48,5,FALSE)*VLOOKUP(O13,$I$44:$M$48,5,FALSE)</f>
        <v>2</v>
      </c>
    </row>
    <row r="14" spans="1:16" x14ac:dyDescent="0.35">
      <c r="A14" s="118">
        <v>8</v>
      </c>
      <c r="B14" s="23" t="s">
        <v>166</v>
      </c>
      <c r="C14" s="119" t="s">
        <v>0</v>
      </c>
      <c r="D14" s="120" t="s">
        <v>120</v>
      </c>
      <c r="E14" s="47" t="s">
        <v>185</v>
      </c>
      <c r="F14" s="121" t="s">
        <v>206</v>
      </c>
      <c r="G14" s="122" t="s">
        <v>27</v>
      </c>
      <c r="H14" s="122" t="s">
        <v>26</v>
      </c>
      <c r="I14" s="72">
        <f>VLOOKUP(G14,$I$44:$M$48,5,FALSE)*VLOOKUP(H14,$I$44:$M$48,5,FALSE)</f>
        <v>6</v>
      </c>
      <c r="J14" s="123" t="s">
        <v>67</v>
      </c>
      <c r="K14" s="121" t="s">
        <v>206</v>
      </c>
      <c r="L14" s="118" t="s">
        <v>70</v>
      </c>
      <c r="M14" s="124">
        <v>44927</v>
      </c>
      <c r="N14" s="122" t="s">
        <v>27</v>
      </c>
      <c r="O14" s="122" t="s">
        <v>29</v>
      </c>
      <c r="P14" s="72">
        <f>VLOOKUP(N14,$I$44:$M$48,5,FALSE)*VLOOKUP(O14,$I$44:$M$48,5,FALSE)</f>
        <v>2</v>
      </c>
    </row>
    <row r="15" spans="1:16" x14ac:dyDescent="0.35">
      <c r="A15" s="118">
        <v>9</v>
      </c>
      <c r="B15" s="23" t="s">
        <v>167</v>
      </c>
      <c r="C15" s="119" t="s">
        <v>40</v>
      </c>
      <c r="D15" s="120" t="s">
        <v>120</v>
      </c>
      <c r="E15" s="47" t="s">
        <v>186</v>
      </c>
      <c r="F15" s="121" t="s">
        <v>206</v>
      </c>
      <c r="G15" s="122" t="s">
        <v>27</v>
      </c>
      <c r="H15" s="122" t="s">
        <v>26</v>
      </c>
      <c r="I15" s="72">
        <f>VLOOKUP(G15,$I$44:$M$48,5,FALSE)*VLOOKUP(H15,$I$44:$M$48,5,FALSE)</f>
        <v>6</v>
      </c>
      <c r="J15" s="123" t="s">
        <v>67</v>
      </c>
      <c r="K15" s="121" t="s">
        <v>206</v>
      </c>
      <c r="L15" s="118" t="s">
        <v>70</v>
      </c>
      <c r="M15" s="124">
        <v>44927</v>
      </c>
      <c r="N15" s="122" t="s">
        <v>27</v>
      </c>
      <c r="O15" s="122" t="s">
        <v>29</v>
      </c>
      <c r="P15" s="72">
        <f>VLOOKUP(N15,$I$44:$M$48,5,FALSE)*VLOOKUP(O15,$I$44:$M$48,5,FALSE)</f>
        <v>2</v>
      </c>
    </row>
    <row r="16" spans="1:16" x14ac:dyDescent="0.35">
      <c r="A16" s="118">
        <v>10</v>
      </c>
      <c r="B16" s="23" t="s">
        <v>168</v>
      </c>
      <c r="C16" s="119" t="s">
        <v>0</v>
      </c>
      <c r="D16" s="120" t="s">
        <v>120</v>
      </c>
      <c r="E16" s="47">
        <v>8.4</v>
      </c>
      <c r="F16" s="121" t="s">
        <v>206</v>
      </c>
      <c r="G16" s="122" t="s">
        <v>27</v>
      </c>
      <c r="H16" s="122" t="s">
        <v>26</v>
      </c>
      <c r="I16" s="72">
        <f>VLOOKUP(G16,$I$44:$M$48,5,FALSE)*VLOOKUP(H16,$I$44:$M$48,5,FALSE)</f>
        <v>6</v>
      </c>
      <c r="J16" s="123" t="s">
        <v>67</v>
      </c>
      <c r="K16" s="121" t="s">
        <v>206</v>
      </c>
      <c r="L16" s="118" t="s">
        <v>70</v>
      </c>
      <c r="M16" s="124">
        <v>44927</v>
      </c>
      <c r="N16" s="122" t="s">
        <v>27</v>
      </c>
      <c r="O16" s="122" t="s">
        <v>29</v>
      </c>
      <c r="P16" s="72">
        <f>VLOOKUP(N16,$I$44:$M$48,5,FALSE)*VLOOKUP(O16,$I$44:$M$48,5,FALSE)</f>
        <v>2</v>
      </c>
    </row>
    <row r="17" spans="1:16" x14ac:dyDescent="0.35">
      <c r="A17" s="118">
        <v>11</v>
      </c>
      <c r="B17" s="22" t="s">
        <v>158</v>
      </c>
      <c r="C17" s="119" t="s">
        <v>40</v>
      </c>
      <c r="D17" s="120" t="s">
        <v>120</v>
      </c>
      <c r="E17" s="47" t="s">
        <v>187</v>
      </c>
      <c r="F17" s="121" t="s">
        <v>206</v>
      </c>
      <c r="G17" s="122" t="s">
        <v>27</v>
      </c>
      <c r="H17" s="122" t="s">
        <v>26</v>
      </c>
      <c r="I17" s="72">
        <f>VLOOKUP(G17,$I$44:$M$48,5,FALSE)*VLOOKUP(H17,$I$44:$M$48,5,FALSE)</f>
        <v>6</v>
      </c>
      <c r="J17" s="123" t="s">
        <v>67</v>
      </c>
      <c r="K17" s="121" t="s">
        <v>206</v>
      </c>
      <c r="L17" s="118" t="s">
        <v>70</v>
      </c>
      <c r="M17" s="124">
        <v>44927</v>
      </c>
      <c r="N17" s="122" t="s">
        <v>27</v>
      </c>
      <c r="O17" s="122" t="s">
        <v>29</v>
      </c>
      <c r="P17" s="72">
        <f>VLOOKUP(N17,$I$44:$M$48,5,FALSE)*VLOOKUP(O17,$I$44:$M$48,5,FALSE)</f>
        <v>2</v>
      </c>
    </row>
    <row r="18" spans="1:16" ht="31" x14ac:dyDescent="0.35">
      <c r="A18" s="118">
        <v>12</v>
      </c>
      <c r="B18" s="27" t="s">
        <v>159</v>
      </c>
      <c r="C18" s="119" t="s">
        <v>40</v>
      </c>
      <c r="D18" s="120" t="s">
        <v>120</v>
      </c>
      <c r="E18" s="48" t="s">
        <v>189</v>
      </c>
      <c r="F18" s="121" t="s">
        <v>206</v>
      </c>
      <c r="G18" s="122" t="s">
        <v>27</v>
      </c>
      <c r="H18" s="122" t="s">
        <v>26</v>
      </c>
      <c r="I18" s="72">
        <f>VLOOKUP(G18,$I$44:$M$48,5,FALSE)*VLOOKUP(H18,$I$44:$M$48,5,FALSE)</f>
        <v>6</v>
      </c>
      <c r="J18" s="123" t="s">
        <v>67</v>
      </c>
      <c r="K18" s="121" t="s">
        <v>206</v>
      </c>
      <c r="L18" s="118" t="s">
        <v>70</v>
      </c>
      <c r="M18" s="124">
        <v>44927</v>
      </c>
      <c r="N18" s="122" t="s">
        <v>27</v>
      </c>
      <c r="O18" s="122" t="s">
        <v>29</v>
      </c>
      <c r="P18" s="72">
        <f>VLOOKUP(N18,$I$44:$M$48,5,FALSE)*VLOOKUP(O18,$I$44:$M$48,5,FALSE)</f>
        <v>2</v>
      </c>
    </row>
    <row r="19" spans="1:16" x14ac:dyDescent="0.35">
      <c r="A19" s="118">
        <v>13</v>
      </c>
      <c r="B19" s="22" t="s">
        <v>155</v>
      </c>
      <c r="C19" s="119" t="s">
        <v>0</v>
      </c>
      <c r="D19" s="120" t="s">
        <v>120</v>
      </c>
      <c r="E19" s="47" t="s">
        <v>154</v>
      </c>
      <c r="F19" s="121" t="s">
        <v>206</v>
      </c>
      <c r="G19" s="122" t="s">
        <v>27</v>
      </c>
      <c r="H19" s="122" t="s">
        <v>26</v>
      </c>
      <c r="I19" s="72">
        <f>VLOOKUP(G19,$I$44:$M$48,5,FALSE)*VLOOKUP(H19,$I$44:$M$48,5,FALSE)</f>
        <v>6</v>
      </c>
      <c r="J19" s="123" t="s">
        <v>67</v>
      </c>
      <c r="K19" s="121" t="s">
        <v>206</v>
      </c>
      <c r="L19" s="118" t="s">
        <v>70</v>
      </c>
      <c r="M19" s="124">
        <v>44927</v>
      </c>
      <c r="N19" s="122" t="s">
        <v>27</v>
      </c>
      <c r="O19" s="122" t="s">
        <v>29</v>
      </c>
      <c r="P19" s="72">
        <f>VLOOKUP(N19,$I$44:$M$48,5,FALSE)*VLOOKUP(O19,$I$44:$M$48,5,FALSE)</f>
        <v>2</v>
      </c>
    </row>
    <row r="20" spans="1:16" ht="31" x14ac:dyDescent="0.35">
      <c r="A20" s="118">
        <v>14</v>
      </c>
      <c r="B20" s="22" t="s">
        <v>156</v>
      </c>
      <c r="C20" s="119" t="s">
        <v>118</v>
      </c>
      <c r="D20" s="120" t="s">
        <v>120</v>
      </c>
      <c r="E20" s="48" t="s">
        <v>202</v>
      </c>
      <c r="F20" s="121" t="s">
        <v>206</v>
      </c>
      <c r="G20" s="122" t="s">
        <v>27</v>
      </c>
      <c r="H20" s="122" t="s">
        <v>26</v>
      </c>
      <c r="I20" s="72">
        <f>VLOOKUP(G20,$I$44:$M$48,5,FALSE)*VLOOKUP(H20,$I$44:$M$48,5,FALSE)</f>
        <v>6</v>
      </c>
      <c r="J20" s="123" t="s">
        <v>67</v>
      </c>
      <c r="K20" s="121" t="s">
        <v>206</v>
      </c>
      <c r="L20" s="118" t="s">
        <v>70</v>
      </c>
      <c r="M20" s="124">
        <v>44927</v>
      </c>
      <c r="N20" s="122" t="s">
        <v>27</v>
      </c>
      <c r="O20" s="122" t="s">
        <v>29</v>
      </c>
      <c r="P20" s="72">
        <f>VLOOKUP(N20,$I$44:$M$48,5,FALSE)*VLOOKUP(O20,$I$44:$M$48,5,FALSE)</f>
        <v>2</v>
      </c>
    </row>
    <row r="21" spans="1:16" x14ac:dyDescent="0.35">
      <c r="A21" s="118">
        <v>15</v>
      </c>
      <c r="B21" s="22" t="s">
        <v>157</v>
      </c>
      <c r="C21" s="119" t="s">
        <v>0</v>
      </c>
      <c r="D21" s="120" t="s">
        <v>120</v>
      </c>
      <c r="E21" s="47" t="s">
        <v>193</v>
      </c>
      <c r="F21" s="121" t="s">
        <v>206</v>
      </c>
      <c r="G21" s="122" t="s">
        <v>27</v>
      </c>
      <c r="H21" s="122" t="s">
        <v>26</v>
      </c>
      <c r="I21" s="72">
        <f>VLOOKUP(G21,$I$44:$M$48,5,FALSE)*VLOOKUP(H21,$I$44:$M$48,5,FALSE)</f>
        <v>6</v>
      </c>
      <c r="J21" s="123" t="s">
        <v>67</v>
      </c>
      <c r="K21" s="121" t="s">
        <v>206</v>
      </c>
      <c r="L21" s="118" t="s">
        <v>70</v>
      </c>
      <c r="M21" s="124">
        <v>44927</v>
      </c>
      <c r="N21" s="122" t="s">
        <v>27</v>
      </c>
      <c r="O21" s="122" t="s">
        <v>29</v>
      </c>
      <c r="P21" s="72">
        <f>VLOOKUP(N21,$I$44:$M$48,5,FALSE)*VLOOKUP(O21,$I$44:$M$48,5,FALSE)</f>
        <v>2</v>
      </c>
    </row>
    <row r="22" spans="1:16" x14ac:dyDescent="0.35">
      <c r="A22" s="118">
        <v>16</v>
      </c>
      <c r="B22" s="23" t="s">
        <v>102</v>
      </c>
      <c r="C22" s="119" t="s">
        <v>0</v>
      </c>
      <c r="D22" s="120" t="s">
        <v>120</v>
      </c>
      <c r="E22" s="48">
        <v>5.34</v>
      </c>
      <c r="F22" s="121" t="s">
        <v>206</v>
      </c>
      <c r="G22" s="122" t="s">
        <v>27</v>
      </c>
      <c r="H22" s="122" t="s">
        <v>26</v>
      </c>
      <c r="I22" s="72">
        <f>VLOOKUP(G22,$I$44:$M$48,5,FALSE)*VLOOKUP(H22,$I$44:$M$48,5,FALSE)</f>
        <v>6</v>
      </c>
      <c r="J22" s="123" t="s">
        <v>67</v>
      </c>
      <c r="K22" s="121" t="s">
        <v>206</v>
      </c>
      <c r="L22" s="118" t="s">
        <v>70</v>
      </c>
      <c r="M22" s="124">
        <v>44927</v>
      </c>
      <c r="N22" s="122" t="s">
        <v>27</v>
      </c>
      <c r="O22" s="122" t="s">
        <v>29</v>
      </c>
      <c r="P22" s="72">
        <f>VLOOKUP(N22,$I$44:$M$48,5,FALSE)*VLOOKUP(O22,$I$44:$M$48,5,FALSE)</f>
        <v>2</v>
      </c>
    </row>
    <row r="23" spans="1:16" x14ac:dyDescent="0.35">
      <c r="A23" s="118">
        <v>17</v>
      </c>
      <c r="B23" s="23" t="s">
        <v>169</v>
      </c>
      <c r="C23" s="119" t="s">
        <v>117</v>
      </c>
      <c r="D23" s="120" t="s">
        <v>120</v>
      </c>
      <c r="E23" s="47">
        <v>5.32</v>
      </c>
      <c r="F23" s="121" t="s">
        <v>206</v>
      </c>
      <c r="G23" s="122" t="s">
        <v>27</v>
      </c>
      <c r="H23" s="122" t="s">
        <v>26</v>
      </c>
      <c r="I23" s="72">
        <f>VLOOKUP(G23,$I$44:$M$48,5,FALSE)*VLOOKUP(H23,$I$44:$M$48,5,FALSE)</f>
        <v>6</v>
      </c>
      <c r="J23" s="123" t="s">
        <v>67</v>
      </c>
      <c r="K23" s="121" t="s">
        <v>206</v>
      </c>
      <c r="L23" s="118" t="s">
        <v>70</v>
      </c>
      <c r="M23" s="124">
        <v>44927</v>
      </c>
      <c r="N23" s="122" t="s">
        <v>27</v>
      </c>
      <c r="O23" s="122" t="s">
        <v>29</v>
      </c>
      <c r="P23" s="72">
        <f>VLOOKUP(N23,$I$44:$M$48,5,FALSE)*VLOOKUP(O23,$I$44:$M$48,5,FALSE)</f>
        <v>2</v>
      </c>
    </row>
    <row r="24" spans="1:16" ht="31" x14ac:dyDescent="0.35">
      <c r="A24" s="118">
        <v>18</v>
      </c>
      <c r="B24" s="23" t="s">
        <v>170</v>
      </c>
      <c r="C24" s="119" t="s">
        <v>0</v>
      </c>
      <c r="D24" s="120" t="s">
        <v>120</v>
      </c>
      <c r="E24" s="47" t="s">
        <v>200</v>
      </c>
      <c r="F24" s="121" t="s">
        <v>206</v>
      </c>
      <c r="G24" s="122" t="s">
        <v>27</v>
      </c>
      <c r="H24" s="122" t="s">
        <v>26</v>
      </c>
      <c r="I24" s="72">
        <f>VLOOKUP(G24,$I$44:$M$48,5,FALSE)*VLOOKUP(H24,$I$44:$M$48,5,FALSE)</f>
        <v>6</v>
      </c>
      <c r="J24" s="123" t="s">
        <v>67</v>
      </c>
      <c r="K24" s="121" t="s">
        <v>206</v>
      </c>
      <c r="L24" s="118" t="s">
        <v>70</v>
      </c>
      <c r="M24" s="124">
        <v>44927</v>
      </c>
      <c r="N24" s="122" t="s">
        <v>27</v>
      </c>
      <c r="O24" s="122" t="s">
        <v>29</v>
      </c>
      <c r="P24" s="72">
        <f>VLOOKUP(N24,$I$44:$M$48,5,FALSE)*VLOOKUP(O24,$I$44:$M$48,5,FALSE)</f>
        <v>2</v>
      </c>
    </row>
    <row r="25" spans="1:16" x14ac:dyDescent="0.35">
      <c r="A25" s="118">
        <v>19</v>
      </c>
      <c r="B25" s="23" t="s">
        <v>171</v>
      </c>
      <c r="C25" s="119" t="s">
        <v>0</v>
      </c>
      <c r="D25" s="120" t="s">
        <v>120</v>
      </c>
      <c r="E25" s="47" t="s">
        <v>181</v>
      </c>
      <c r="F25" s="121" t="s">
        <v>206</v>
      </c>
      <c r="G25" s="122" t="s">
        <v>27</v>
      </c>
      <c r="H25" s="122" t="s">
        <v>26</v>
      </c>
      <c r="I25" s="72">
        <f>VLOOKUP(G25,$I$44:$M$48,5,FALSE)*VLOOKUP(H25,$I$44:$M$48,5,FALSE)</f>
        <v>6</v>
      </c>
      <c r="J25" s="123" t="s">
        <v>67</v>
      </c>
      <c r="K25" s="121" t="s">
        <v>206</v>
      </c>
      <c r="L25" s="118" t="s">
        <v>70</v>
      </c>
      <c r="M25" s="124">
        <v>44927</v>
      </c>
      <c r="N25" s="122" t="s">
        <v>27</v>
      </c>
      <c r="O25" s="122" t="s">
        <v>29</v>
      </c>
      <c r="P25" s="72">
        <f>VLOOKUP(N25,$I$44:$M$48,5,FALSE)*VLOOKUP(O25,$I$44:$M$48,5,FALSE)</f>
        <v>2</v>
      </c>
    </row>
    <row r="26" spans="1:16" ht="31" x14ac:dyDescent="0.35">
      <c r="A26" s="118">
        <v>20</v>
      </c>
      <c r="B26" s="22" t="s">
        <v>175</v>
      </c>
      <c r="C26" s="119" t="s">
        <v>40</v>
      </c>
      <c r="D26" s="120" t="s">
        <v>120</v>
      </c>
      <c r="E26" s="47" t="s">
        <v>195</v>
      </c>
      <c r="F26" s="121" t="s">
        <v>206</v>
      </c>
      <c r="G26" s="122" t="s">
        <v>27</v>
      </c>
      <c r="H26" s="122" t="s">
        <v>26</v>
      </c>
      <c r="I26" s="72">
        <f>VLOOKUP(G26,$I$44:$M$48,5,FALSE)*VLOOKUP(H26,$I$44:$M$48,5,FALSE)</f>
        <v>6</v>
      </c>
      <c r="J26" s="123" t="s">
        <v>67</v>
      </c>
      <c r="K26" s="121" t="s">
        <v>206</v>
      </c>
      <c r="L26" s="118" t="s">
        <v>70</v>
      </c>
      <c r="M26" s="124">
        <v>44927</v>
      </c>
      <c r="N26" s="122" t="s">
        <v>27</v>
      </c>
      <c r="O26" s="122" t="s">
        <v>29</v>
      </c>
      <c r="P26" s="72">
        <f>VLOOKUP(N26,$I$44:$M$48,5,FALSE)*VLOOKUP(O26,$I$44:$M$48,5,FALSE)</f>
        <v>2</v>
      </c>
    </row>
    <row r="27" spans="1:16" x14ac:dyDescent="0.35">
      <c r="A27" s="118">
        <v>21</v>
      </c>
      <c r="B27" s="118" t="s">
        <v>172</v>
      </c>
      <c r="C27" s="119" t="s">
        <v>0</v>
      </c>
      <c r="D27" s="120" t="s">
        <v>120</v>
      </c>
      <c r="E27" s="47">
        <v>5.27</v>
      </c>
      <c r="F27" s="121" t="s">
        <v>206</v>
      </c>
      <c r="G27" s="122" t="s">
        <v>27</v>
      </c>
      <c r="H27" s="122" t="s">
        <v>26</v>
      </c>
      <c r="I27" s="72">
        <f>VLOOKUP(G27,$I$44:$M$48,5,FALSE)*VLOOKUP(H27,$I$44:$M$48,5,FALSE)</f>
        <v>6</v>
      </c>
      <c r="J27" s="123" t="s">
        <v>67</v>
      </c>
      <c r="K27" s="121" t="s">
        <v>206</v>
      </c>
      <c r="L27" s="118" t="s">
        <v>70</v>
      </c>
      <c r="M27" s="124">
        <v>44927</v>
      </c>
      <c r="N27" s="122" t="s">
        <v>27</v>
      </c>
      <c r="O27" s="122" t="s">
        <v>29</v>
      </c>
      <c r="P27" s="72">
        <f>VLOOKUP(N27,$I$44:$M$48,5,FALSE)*VLOOKUP(O27,$I$44:$M$48,5,FALSE)</f>
        <v>2</v>
      </c>
    </row>
    <row r="28" spans="1:16" x14ac:dyDescent="0.35">
      <c r="A28" s="118">
        <v>22</v>
      </c>
      <c r="B28" s="118" t="s">
        <v>199</v>
      </c>
      <c r="C28" s="119" t="s">
        <v>0</v>
      </c>
      <c r="D28" s="120" t="s">
        <v>120</v>
      </c>
      <c r="E28" s="125">
        <v>5.6</v>
      </c>
      <c r="F28" s="121" t="s">
        <v>206</v>
      </c>
      <c r="G28" s="122" t="s">
        <v>27</v>
      </c>
      <c r="H28" s="122" t="s">
        <v>26</v>
      </c>
      <c r="I28" s="72">
        <f>VLOOKUP(G28,$I$44:$M$48,5,FALSE)*VLOOKUP(H28,$I$44:$M$48,5,FALSE)</f>
        <v>6</v>
      </c>
      <c r="J28" s="123" t="s">
        <v>67</v>
      </c>
      <c r="K28" s="121" t="s">
        <v>206</v>
      </c>
      <c r="L28" s="118" t="s">
        <v>70</v>
      </c>
      <c r="M28" s="124">
        <v>44927</v>
      </c>
      <c r="N28" s="122" t="s">
        <v>27</v>
      </c>
      <c r="O28" s="122" t="s">
        <v>29</v>
      </c>
      <c r="P28" s="72">
        <f>VLOOKUP(N28,$I$44:$M$48,5,FALSE)*VLOOKUP(O28,$I$44:$M$48,5,FALSE)</f>
        <v>2</v>
      </c>
    </row>
    <row r="29" spans="1:16" x14ac:dyDescent="0.35">
      <c r="A29" s="118">
        <v>23</v>
      </c>
      <c r="B29" s="118" t="s">
        <v>174</v>
      </c>
      <c r="C29" s="119" t="s">
        <v>98</v>
      </c>
      <c r="D29" s="120" t="s">
        <v>120</v>
      </c>
      <c r="E29" s="47">
        <v>5.1100000000000003</v>
      </c>
      <c r="F29" s="121" t="s">
        <v>206</v>
      </c>
      <c r="G29" s="122" t="s">
        <v>27</v>
      </c>
      <c r="H29" s="122" t="s">
        <v>26</v>
      </c>
      <c r="I29" s="72">
        <f>VLOOKUP(G29,$I$44:$M$48,5,FALSE)*VLOOKUP(H29,$I$44:$M$48,5,FALSE)</f>
        <v>6</v>
      </c>
      <c r="J29" s="123" t="s">
        <v>67</v>
      </c>
      <c r="K29" s="121" t="s">
        <v>206</v>
      </c>
      <c r="L29" s="118" t="s">
        <v>70</v>
      </c>
      <c r="M29" s="124">
        <v>44927</v>
      </c>
      <c r="N29" s="122" t="s">
        <v>27</v>
      </c>
      <c r="O29" s="122" t="s">
        <v>29</v>
      </c>
      <c r="P29" s="72">
        <f>VLOOKUP(N29,$I$44:$M$48,5,FALSE)*VLOOKUP(O29,$I$44:$M$48,5,FALSE)</f>
        <v>2</v>
      </c>
    </row>
    <row r="30" spans="1:16" ht="31" x14ac:dyDescent="0.35">
      <c r="A30" s="118">
        <v>24</v>
      </c>
      <c r="B30" s="118" t="s">
        <v>176</v>
      </c>
      <c r="C30" s="119" t="s">
        <v>40</v>
      </c>
      <c r="D30" s="120" t="s">
        <v>120</v>
      </c>
      <c r="E30" s="48" t="s">
        <v>197</v>
      </c>
      <c r="F30" s="121" t="s">
        <v>206</v>
      </c>
      <c r="G30" s="122" t="s">
        <v>27</v>
      </c>
      <c r="H30" s="122" t="s">
        <v>26</v>
      </c>
      <c r="I30" s="72">
        <f>VLOOKUP(G30,$I$44:$M$48,5,FALSE)*VLOOKUP(H30,$I$44:$M$48,5,FALSE)</f>
        <v>6</v>
      </c>
      <c r="J30" s="123" t="s">
        <v>67</v>
      </c>
      <c r="K30" s="121" t="s">
        <v>206</v>
      </c>
      <c r="L30" s="118" t="s">
        <v>70</v>
      </c>
      <c r="M30" s="124">
        <v>44927</v>
      </c>
      <c r="N30" s="122" t="s">
        <v>27</v>
      </c>
      <c r="O30" s="122" t="s">
        <v>29</v>
      </c>
      <c r="P30" s="72">
        <f>VLOOKUP(N30,$I$44:$M$48,5,FALSE)*VLOOKUP(O30,$I$44:$M$48,5,FALSE)</f>
        <v>2</v>
      </c>
    </row>
    <row r="31" spans="1:16" x14ac:dyDescent="0.35">
      <c r="A31" s="118">
        <v>25</v>
      </c>
      <c r="B31" s="118" t="s">
        <v>177</v>
      </c>
      <c r="C31" s="119" t="s">
        <v>118</v>
      </c>
      <c r="D31" s="120" t="s">
        <v>120</v>
      </c>
      <c r="E31" s="47">
        <v>8.34</v>
      </c>
      <c r="F31" s="121" t="s">
        <v>206</v>
      </c>
      <c r="G31" s="122" t="s">
        <v>27</v>
      </c>
      <c r="H31" s="122" t="s">
        <v>26</v>
      </c>
      <c r="I31" s="72">
        <f>VLOOKUP(G31,$I$44:$M$48,5,FALSE)*VLOOKUP(H31,$I$44:$M$48,5,FALSE)</f>
        <v>6</v>
      </c>
      <c r="J31" s="123" t="s">
        <v>67</v>
      </c>
      <c r="K31" s="121" t="s">
        <v>206</v>
      </c>
      <c r="L31" s="118" t="s">
        <v>70</v>
      </c>
      <c r="M31" s="124">
        <v>44927</v>
      </c>
      <c r="N31" s="122" t="s">
        <v>27</v>
      </c>
      <c r="O31" s="122" t="s">
        <v>29</v>
      </c>
      <c r="P31" s="72">
        <f>VLOOKUP(N31,$I$44:$M$48,5,FALSE)*VLOOKUP(O31,$I$44:$M$48,5,FALSE)</f>
        <v>2</v>
      </c>
    </row>
    <row r="32" spans="1:16" x14ac:dyDescent="0.35">
      <c r="A32" s="118">
        <v>26</v>
      </c>
      <c r="B32" s="118" t="s">
        <v>178</v>
      </c>
      <c r="C32" s="119" t="s">
        <v>118</v>
      </c>
      <c r="D32" s="120" t="s">
        <v>120</v>
      </c>
      <c r="E32" s="47">
        <v>8.31</v>
      </c>
      <c r="F32" s="121" t="s">
        <v>206</v>
      </c>
      <c r="G32" s="122" t="s">
        <v>27</v>
      </c>
      <c r="H32" s="122" t="s">
        <v>26</v>
      </c>
      <c r="I32" s="72">
        <f>VLOOKUP(G32,$I$44:$M$48,5,FALSE)*VLOOKUP(H32,$I$44:$M$48,5,FALSE)</f>
        <v>6</v>
      </c>
      <c r="J32" s="123" t="s">
        <v>67</v>
      </c>
      <c r="K32" s="121" t="s">
        <v>206</v>
      </c>
      <c r="L32" s="118" t="s">
        <v>70</v>
      </c>
      <c r="M32" s="124">
        <v>44927</v>
      </c>
      <c r="N32" s="122" t="s">
        <v>27</v>
      </c>
      <c r="O32" s="122" t="s">
        <v>29</v>
      </c>
      <c r="P32" s="72">
        <f>VLOOKUP(N32,$I$44:$M$48,5,FALSE)*VLOOKUP(O32,$I$44:$M$48,5,FALSE)</f>
        <v>2</v>
      </c>
    </row>
    <row r="33" spans="1:16" x14ac:dyDescent="0.35">
      <c r="A33" s="118">
        <v>27</v>
      </c>
      <c r="B33" s="118" t="s">
        <v>179</v>
      </c>
      <c r="C33" s="119" t="s">
        <v>40</v>
      </c>
      <c r="D33" s="120" t="s">
        <v>120</v>
      </c>
      <c r="E33" s="47" t="s">
        <v>182</v>
      </c>
      <c r="F33" s="121" t="s">
        <v>206</v>
      </c>
      <c r="G33" s="122" t="s">
        <v>27</v>
      </c>
      <c r="H33" s="122" t="s">
        <v>26</v>
      </c>
      <c r="I33" s="72">
        <f>VLOOKUP(G33,$I$44:$M$48,5,FALSE)*VLOOKUP(H33,$I$44:$M$48,5,FALSE)</f>
        <v>6</v>
      </c>
      <c r="J33" s="123" t="s">
        <v>67</v>
      </c>
      <c r="K33" s="121" t="s">
        <v>206</v>
      </c>
      <c r="L33" s="118" t="s">
        <v>70</v>
      </c>
      <c r="M33" s="124">
        <v>44927</v>
      </c>
      <c r="N33" s="122" t="s">
        <v>27</v>
      </c>
      <c r="O33" s="122" t="s">
        <v>29</v>
      </c>
      <c r="P33" s="72">
        <f>VLOOKUP(N33,$I$44:$M$48,5,FALSE)*VLOOKUP(O33,$I$44:$M$48,5,FALSE)</f>
        <v>2</v>
      </c>
    </row>
    <row r="34" spans="1:16" x14ac:dyDescent="0.35">
      <c r="A34" s="118">
        <v>28</v>
      </c>
      <c r="B34" s="118" t="s">
        <v>180</v>
      </c>
      <c r="C34" s="119" t="s">
        <v>40</v>
      </c>
      <c r="D34" s="120" t="s">
        <v>120</v>
      </c>
      <c r="E34" s="49">
        <v>8.23</v>
      </c>
      <c r="F34" s="121" t="s">
        <v>206</v>
      </c>
      <c r="G34" s="122" t="s">
        <v>27</v>
      </c>
      <c r="H34" s="122" t="s">
        <v>26</v>
      </c>
      <c r="I34" s="72">
        <f>VLOOKUP(G34,$I$44:$M$48,5,FALSE)*VLOOKUP(H34,$I$44:$M$48,5,FALSE)</f>
        <v>6</v>
      </c>
      <c r="J34" s="123" t="s">
        <v>67</v>
      </c>
      <c r="K34" s="121" t="s">
        <v>206</v>
      </c>
      <c r="L34" s="118" t="s">
        <v>70</v>
      </c>
      <c r="M34" s="124">
        <v>44927</v>
      </c>
      <c r="N34" s="122" t="s">
        <v>27</v>
      </c>
      <c r="O34" s="122" t="s">
        <v>29</v>
      </c>
      <c r="P34" s="72">
        <f>VLOOKUP(N34,$I$44:$M$48,5,FALSE)*VLOOKUP(O34,$I$44:$M$48,5,FALSE)</f>
        <v>2</v>
      </c>
    </row>
    <row r="35" spans="1:16" x14ac:dyDescent="0.35">
      <c r="A35" s="118">
        <v>29</v>
      </c>
      <c r="B35" s="126" t="s">
        <v>188</v>
      </c>
      <c r="C35" s="119" t="s">
        <v>40</v>
      </c>
      <c r="D35" s="120" t="s">
        <v>120</v>
      </c>
      <c r="E35" s="49" t="s">
        <v>201</v>
      </c>
      <c r="F35" s="121" t="s">
        <v>206</v>
      </c>
      <c r="G35" s="122" t="s">
        <v>27</v>
      </c>
      <c r="H35" s="122" t="s">
        <v>26</v>
      </c>
      <c r="I35" s="72">
        <f>VLOOKUP(G35,$I$44:$M$48,5,FALSE)*VLOOKUP(H35,$I$44:$M$48,5,FALSE)</f>
        <v>6</v>
      </c>
      <c r="J35" s="123" t="s">
        <v>67</v>
      </c>
      <c r="K35" s="121" t="s">
        <v>206</v>
      </c>
      <c r="L35" s="118" t="s">
        <v>70</v>
      </c>
      <c r="M35" s="124">
        <v>44927</v>
      </c>
      <c r="N35" s="122" t="s">
        <v>27</v>
      </c>
      <c r="O35" s="122" t="s">
        <v>29</v>
      </c>
      <c r="P35" s="72">
        <f>VLOOKUP(N35,$I$44:$M$48,5,FALSE)*VLOOKUP(O35,$I$44:$M$48,5,FALSE)</f>
        <v>2</v>
      </c>
    </row>
    <row r="36" spans="1:16" x14ac:dyDescent="0.35">
      <c r="A36" s="118">
        <v>30</v>
      </c>
      <c r="B36" s="126" t="s">
        <v>190</v>
      </c>
      <c r="C36" s="119" t="s">
        <v>0</v>
      </c>
      <c r="D36" s="120" t="s">
        <v>120</v>
      </c>
      <c r="E36" s="49" t="s">
        <v>198</v>
      </c>
      <c r="F36" s="121" t="s">
        <v>206</v>
      </c>
      <c r="G36" s="122" t="s">
        <v>27</v>
      </c>
      <c r="H36" s="122" t="s">
        <v>26</v>
      </c>
      <c r="I36" s="72">
        <f>VLOOKUP(G36,$I$44:$M$48,5,FALSE)*VLOOKUP(H36,$I$44:$M$48,5,FALSE)</f>
        <v>6</v>
      </c>
      <c r="J36" s="123" t="s">
        <v>67</v>
      </c>
      <c r="K36" s="121" t="s">
        <v>206</v>
      </c>
      <c r="L36" s="118" t="s">
        <v>70</v>
      </c>
      <c r="M36" s="124">
        <v>44927</v>
      </c>
      <c r="N36" s="122" t="s">
        <v>27</v>
      </c>
      <c r="O36" s="122" t="s">
        <v>29</v>
      </c>
      <c r="P36" s="72">
        <f>VLOOKUP(N36,$I$44:$M$48,5,FALSE)*VLOOKUP(O36,$I$44:$M$48,5,FALSE)</f>
        <v>2</v>
      </c>
    </row>
    <row r="37" spans="1:16" x14ac:dyDescent="0.35">
      <c r="A37" s="118">
        <v>31</v>
      </c>
      <c r="B37" s="126" t="s">
        <v>191</v>
      </c>
      <c r="C37" s="119" t="s">
        <v>118</v>
      </c>
      <c r="D37" s="120" t="s">
        <v>120</v>
      </c>
      <c r="E37" s="127">
        <v>8.6</v>
      </c>
      <c r="F37" s="121" t="s">
        <v>206</v>
      </c>
      <c r="G37" s="122" t="s">
        <v>27</v>
      </c>
      <c r="H37" s="122" t="s">
        <v>26</v>
      </c>
      <c r="I37" s="72">
        <f>VLOOKUP(G37,$I$44:$M$48,5,FALSE)*VLOOKUP(H37,$I$44:$M$48,5,FALSE)</f>
        <v>6</v>
      </c>
      <c r="J37" s="123" t="s">
        <v>67</v>
      </c>
      <c r="K37" s="121" t="s">
        <v>206</v>
      </c>
      <c r="L37" s="118" t="s">
        <v>70</v>
      </c>
      <c r="M37" s="124">
        <v>44927</v>
      </c>
      <c r="N37" s="122" t="s">
        <v>27</v>
      </c>
      <c r="O37" s="122" t="s">
        <v>29</v>
      </c>
      <c r="P37" s="72">
        <f>VLOOKUP(N37,$I$44:$M$48,5,FALSE)*VLOOKUP(O37,$I$44:$M$48,5,FALSE)</f>
        <v>2</v>
      </c>
    </row>
    <row r="38" spans="1:16" x14ac:dyDescent="0.35">
      <c r="A38" s="118">
        <v>32</v>
      </c>
      <c r="B38" s="126" t="s">
        <v>192</v>
      </c>
      <c r="C38" s="119" t="s">
        <v>0</v>
      </c>
      <c r="D38" s="120" t="s">
        <v>120</v>
      </c>
      <c r="E38" s="127">
        <v>5.23</v>
      </c>
      <c r="F38" s="121" t="s">
        <v>206</v>
      </c>
      <c r="G38" s="122" t="s">
        <v>27</v>
      </c>
      <c r="H38" s="122" t="s">
        <v>26</v>
      </c>
      <c r="I38" s="72">
        <f>VLOOKUP(G38,$I$44:$M$48,5,FALSE)*VLOOKUP(H38,$I$44:$M$48,5,FALSE)</f>
        <v>6</v>
      </c>
      <c r="J38" s="123" t="s">
        <v>67</v>
      </c>
      <c r="K38" s="121" t="s">
        <v>206</v>
      </c>
      <c r="L38" s="118" t="s">
        <v>70</v>
      </c>
      <c r="M38" s="124">
        <v>44927</v>
      </c>
      <c r="N38" s="122" t="s">
        <v>27</v>
      </c>
      <c r="O38" s="122" t="s">
        <v>29</v>
      </c>
      <c r="P38" s="72">
        <f>VLOOKUP(N38,$I$44:$M$48,5,FALSE)*VLOOKUP(O38,$I$44:$M$48,5,FALSE)</f>
        <v>2</v>
      </c>
    </row>
    <row r="39" spans="1:16" ht="31" x14ac:dyDescent="0.35">
      <c r="A39" s="118">
        <v>33</v>
      </c>
      <c r="B39" s="118" t="s">
        <v>144</v>
      </c>
      <c r="C39" s="119" t="s">
        <v>0</v>
      </c>
      <c r="D39" s="120" t="s">
        <v>120</v>
      </c>
      <c r="E39" s="127" t="s">
        <v>196</v>
      </c>
      <c r="F39" s="121" t="s">
        <v>206</v>
      </c>
      <c r="G39" s="122" t="s">
        <v>27</v>
      </c>
      <c r="H39" s="122" t="s">
        <v>26</v>
      </c>
      <c r="I39" s="72">
        <f>VLOOKUP(G39,$I$44:$M$48,5,FALSE)*VLOOKUP(H39,$I$44:$M$48,5,FALSE)</f>
        <v>6</v>
      </c>
      <c r="J39" s="123" t="s">
        <v>67</v>
      </c>
      <c r="K39" s="121" t="s">
        <v>206</v>
      </c>
      <c r="L39" s="118" t="s">
        <v>70</v>
      </c>
      <c r="M39" s="124">
        <v>44927</v>
      </c>
      <c r="N39" s="122" t="s">
        <v>27</v>
      </c>
      <c r="O39" s="122" t="s">
        <v>29</v>
      </c>
      <c r="P39" s="72">
        <f>VLOOKUP(N39,$I$44:$M$48,5,FALSE)*VLOOKUP(O39,$I$44:$M$48,5,FALSE)</f>
        <v>2</v>
      </c>
    </row>
    <row r="40" spans="1:16" x14ac:dyDescent="0.35">
      <c r="A40" s="118">
        <v>34</v>
      </c>
      <c r="B40" s="128" t="s">
        <v>374</v>
      </c>
      <c r="C40" s="129" t="s">
        <v>40</v>
      </c>
      <c r="D40" s="128" t="s">
        <v>121</v>
      </c>
      <c r="E40" s="128" t="s">
        <v>239</v>
      </c>
      <c r="F40" s="128" t="s">
        <v>33</v>
      </c>
      <c r="G40" s="118" t="s">
        <v>29</v>
      </c>
      <c r="H40" s="118" t="s">
        <v>26</v>
      </c>
      <c r="I40" s="72">
        <f>VLOOKUP(G40,$I$44:$M$48,5,FALSE)*VLOOKUP(H40,$I$44:$M$48,5,FALSE)</f>
        <v>3</v>
      </c>
      <c r="J40" s="123" t="s">
        <v>68</v>
      </c>
      <c r="K40" s="118" t="s">
        <v>239</v>
      </c>
      <c r="L40" s="118" t="s">
        <v>70</v>
      </c>
      <c r="M40" s="124">
        <v>44934</v>
      </c>
      <c r="N40" s="118" t="s">
        <v>29</v>
      </c>
      <c r="O40" s="118" t="s">
        <v>26</v>
      </c>
      <c r="P40" s="72">
        <f>VLOOKUP(N40,$I$44:$M$48,5,FALSE)*VLOOKUP(O40,$I$44:$M$48,5,FALSE)</f>
        <v>3</v>
      </c>
    </row>
    <row r="43" spans="1:16" x14ac:dyDescent="0.35">
      <c r="I43" s="16" t="s">
        <v>50</v>
      </c>
      <c r="J43" s="16" t="s">
        <v>109</v>
      </c>
      <c r="K43" s="67" t="s">
        <v>4</v>
      </c>
      <c r="L43" s="68"/>
      <c r="M43" s="16" t="s">
        <v>97</v>
      </c>
    </row>
    <row r="44" spans="1:16" x14ac:dyDescent="0.35">
      <c r="I44" s="69" t="s">
        <v>26</v>
      </c>
      <c r="J44" s="72" t="s">
        <v>110</v>
      </c>
      <c r="K44" s="130" t="s">
        <v>114</v>
      </c>
      <c r="L44" s="131"/>
      <c r="M44" s="69">
        <v>3</v>
      </c>
    </row>
    <row r="45" spans="1:16" x14ac:dyDescent="0.35">
      <c r="I45" s="70" t="s">
        <v>27</v>
      </c>
      <c r="J45" s="72" t="s">
        <v>111</v>
      </c>
      <c r="K45" s="130" t="s">
        <v>139</v>
      </c>
      <c r="L45" s="131"/>
      <c r="M45" s="70">
        <v>2</v>
      </c>
    </row>
    <row r="46" spans="1:16" x14ac:dyDescent="0.35">
      <c r="I46" s="71" t="s">
        <v>29</v>
      </c>
      <c r="J46" s="72" t="s">
        <v>112</v>
      </c>
      <c r="K46" s="130" t="s">
        <v>140</v>
      </c>
      <c r="L46" s="131"/>
      <c r="M46" s="71">
        <v>1</v>
      </c>
    </row>
    <row r="47" spans="1:16" x14ac:dyDescent="0.35">
      <c r="I47" s="72" t="s">
        <v>34</v>
      </c>
      <c r="J47" s="123"/>
      <c r="K47" s="132"/>
      <c r="L47" s="133"/>
      <c r="M47" s="72">
        <v>0</v>
      </c>
    </row>
    <row r="48" spans="1:16" x14ac:dyDescent="0.35">
      <c r="I48" s="72" t="s">
        <v>33</v>
      </c>
      <c r="J48" s="72" t="s">
        <v>113</v>
      </c>
      <c r="K48" s="130" t="s">
        <v>116</v>
      </c>
      <c r="L48" s="131"/>
      <c r="M48" s="72">
        <v>0</v>
      </c>
    </row>
  </sheetData>
  <mergeCells count="7">
    <mergeCell ref="G5:I5"/>
    <mergeCell ref="K48:L48"/>
    <mergeCell ref="K44:L44"/>
    <mergeCell ref="K45:L45"/>
    <mergeCell ref="K46:L46"/>
    <mergeCell ref="K47:L47"/>
    <mergeCell ref="N5:P5"/>
  </mergeCells>
  <conditionalFormatting sqref="I7:I40 P7:P40">
    <cfRule type="colorScale" priority="2">
      <colorScale>
        <cfvo type="num" val="0"/>
        <cfvo type="num" val="4.5"/>
        <cfvo type="num" val="9"/>
        <color rgb="FF008000"/>
        <color rgb="FFFFFF00"/>
        <color rgb="FFFF0000"/>
      </colorScale>
    </cfRule>
  </conditionalFormatting>
  <dataValidations count="1">
    <dataValidation type="list" allowBlank="1" showInputMessage="1" showErrorMessage="1" sqref="N7:O40 G7:H40" xr:uid="{00000000-0002-0000-0100-000000000000}">
      <formula1>$I$44:$I$48</formula1>
    </dataValidation>
  </dataValidations>
  <pageMargins left="0.75" right="0.75" top="1" bottom="1" header="0.5" footer="0.5"/>
  <pageSetup paperSize="9" scale="53" orientation="landscape"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EBCCA-7E4C-4827-85E9-F7480DF43ED2}">
  <dimension ref="A1:K182"/>
  <sheetViews>
    <sheetView zoomScale="85" zoomScaleNormal="85" workbookViewId="0">
      <selection activeCell="G11" sqref="G11"/>
    </sheetView>
  </sheetViews>
  <sheetFormatPr defaultRowHeight="15.5" x14ac:dyDescent="0.35"/>
  <cols>
    <col min="1" max="1" width="8.6640625" style="21"/>
    <col min="2" max="2" width="61.75" style="21" customWidth="1"/>
    <col min="3" max="3" width="11.4140625" style="55" bestFit="1" customWidth="1"/>
    <col min="4" max="4" width="9.75" style="56" customWidth="1"/>
    <col min="5" max="5" width="10.9140625" style="57" customWidth="1"/>
    <col min="6" max="11" width="8.6640625" style="31"/>
    <col min="12" max="16384" width="8.6640625" style="21"/>
  </cols>
  <sheetData>
    <row r="1" spans="1:9" x14ac:dyDescent="0.35">
      <c r="B1" s="21" t="s">
        <v>335</v>
      </c>
    </row>
    <row r="2" spans="1:9" x14ac:dyDescent="0.35">
      <c r="B2" s="26" t="s">
        <v>333</v>
      </c>
    </row>
    <row r="4" spans="1:9" x14ac:dyDescent="0.35">
      <c r="A4" s="28"/>
      <c r="B4" s="28" t="s">
        <v>150</v>
      </c>
      <c r="C4" s="16" t="s">
        <v>151</v>
      </c>
      <c r="D4" s="30"/>
      <c r="E4" s="30"/>
    </row>
    <row r="5" spans="1:9" x14ac:dyDescent="0.35">
      <c r="A5" s="29">
        <v>5.0999999999999996</v>
      </c>
      <c r="B5" s="50" t="s">
        <v>240</v>
      </c>
      <c r="C5" s="58" t="s">
        <v>334</v>
      </c>
      <c r="D5" s="51"/>
      <c r="E5" s="51"/>
      <c r="F5" s="24"/>
      <c r="G5" s="24"/>
      <c r="H5" s="24"/>
      <c r="I5" s="24"/>
    </row>
    <row r="6" spans="1:9" x14ac:dyDescent="0.35">
      <c r="A6" s="29">
        <v>5.2</v>
      </c>
      <c r="B6" s="50" t="s">
        <v>241</v>
      </c>
      <c r="C6" s="58" t="s">
        <v>334</v>
      </c>
      <c r="D6" s="51"/>
      <c r="E6" s="51"/>
      <c r="F6" s="24"/>
      <c r="G6" s="24"/>
      <c r="H6" s="24"/>
      <c r="I6" s="24"/>
    </row>
    <row r="7" spans="1:9" x14ac:dyDescent="0.35">
      <c r="A7" s="29">
        <v>5.3</v>
      </c>
      <c r="B7" s="50" t="s">
        <v>242</v>
      </c>
      <c r="C7" s="58" t="s">
        <v>334</v>
      </c>
      <c r="D7" s="51"/>
      <c r="E7" s="51"/>
      <c r="F7" s="25"/>
      <c r="G7" s="25"/>
      <c r="H7" s="25"/>
      <c r="I7" s="25"/>
    </row>
    <row r="8" spans="1:9" x14ac:dyDescent="0.35">
      <c r="A8" s="29">
        <v>5.4</v>
      </c>
      <c r="B8" s="50" t="s">
        <v>243</v>
      </c>
      <c r="C8" s="58">
        <f>COUNTIF('Risks and controls'!$E$7:$E$39,"*"&amp;A8&amp;"*")+COUNTIF('Risks and controls'!$E$7:$E$39,A8)</f>
        <v>1</v>
      </c>
      <c r="D8" s="51"/>
      <c r="E8" s="51"/>
      <c r="F8" s="25"/>
      <c r="G8" s="25"/>
      <c r="H8" s="25"/>
      <c r="I8" s="25"/>
    </row>
    <row r="9" spans="1:9" x14ac:dyDescent="0.35">
      <c r="A9" s="29">
        <v>5.5</v>
      </c>
      <c r="B9" s="50" t="s">
        <v>244</v>
      </c>
      <c r="C9" s="58">
        <f>COUNTIF('Risks and controls'!$E$7:$E$39,"*"&amp;A9&amp;"*")+COUNTIF('Risks and controls'!$E$7:$E$39,A9)</f>
        <v>1</v>
      </c>
      <c r="D9" s="51"/>
      <c r="E9" s="51"/>
      <c r="F9" s="25"/>
      <c r="G9" s="25"/>
      <c r="H9" s="25"/>
      <c r="I9" s="25"/>
    </row>
    <row r="10" spans="1:9" x14ac:dyDescent="0.35">
      <c r="A10" s="29">
        <v>5.6</v>
      </c>
      <c r="B10" s="50" t="s">
        <v>245</v>
      </c>
      <c r="C10" s="58">
        <f>COUNTIF('Risks and controls'!$E$7:$E$39,"*"&amp;A10&amp;"*")+COUNTIF('Risks and controls'!$E$7:$E$39,A10)</f>
        <v>1</v>
      </c>
      <c r="D10" s="51"/>
      <c r="E10" s="51"/>
      <c r="F10" s="25"/>
      <c r="G10" s="25"/>
      <c r="H10" s="25"/>
      <c r="I10" s="25"/>
    </row>
    <row r="11" spans="1:9" x14ac:dyDescent="0.35">
      <c r="A11" s="29">
        <v>5.7</v>
      </c>
      <c r="B11" s="50" t="s">
        <v>246</v>
      </c>
      <c r="C11" s="58">
        <f>COUNTIF('Risks and controls'!$E$7:$E$39,"*"&amp;A11&amp;"*")+COUNTIF('Risks and controls'!$E$7:$E$39,A11)</f>
        <v>1</v>
      </c>
      <c r="D11" s="51"/>
      <c r="E11" s="51"/>
      <c r="F11" s="25"/>
      <c r="G11" s="25"/>
      <c r="H11" s="25"/>
      <c r="I11" s="25"/>
    </row>
    <row r="12" spans="1:9" x14ac:dyDescent="0.35">
      <c r="A12" s="29">
        <v>5.8</v>
      </c>
      <c r="B12" s="50" t="s">
        <v>247</v>
      </c>
      <c r="C12" s="58">
        <f>COUNTIF('Risks and controls'!$E$7:$E$39,"*"&amp;A12&amp;"*")+COUNTIF('Risks and controls'!$E$7:$E$39,A12)</f>
        <v>1</v>
      </c>
      <c r="D12" s="51"/>
      <c r="E12" s="51"/>
      <c r="F12" s="25"/>
      <c r="G12" s="25"/>
      <c r="H12" s="25"/>
      <c r="I12" s="25"/>
    </row>
    <row r="13" spans="1:9" x14ac:dyDescent="0.35">
      <c r="A13" s="29">
        <v>5.9</v>
      </c>
      <c r="B13" s="50" t="s">
        <v>248</v>
      </c>
      <c r="C13" s="58">
        <f>COUNTIF('Risks and controls'!$E$7:$E$39,"*"&amp;A13&amp;"*")+COUNTIF('Risks and controls'!$E$7:$E$39,A13)</f>
        <v>1</v>
      </c>
      <c r="D13" s="51"/>
      <c r="E13" s="51"/>
      <c r="F13" s="25"/>
      <c r="G13" s="25"/>
      <c r="H13" s="25"/>
      <c r="I13" s="25"/>
    </row>
    <row r="14" spans="1:9" x14ac:dyDescent="0.35">
      <c r="A14" s="29" t="s">
        <v>145</v>
      </c>
      <c r="B14" s="50" t="s">
        <v>249</v>
      </c>
      <c r="C14" s="58">
        <f>COUNTIF('Risks and controls'!$E$7:$E$39,"*"&amp;A14&amp;"*")+COUNTIF('Risks and controls'!$E$7:$E$39,A14)</f>
        <v>1</v>
      </c>
      <c r="D14" s="51"/>
      <c r="E14" s="51"/>
      <c r="F14" s="25"/>
      <c r="G14" s="25"/>
      <c r="H14" s="25"/>
      <c r="I14" s="25"/>
    </row>
    <row r="15" spans="1:9" x14ac:dyDescent="0.35">
      <c r="A15" s="29">
        <v>5.1100000000000003</v>
      </c>
      <c r="B15" s="50" t="s">
        <v>250</v>
      </c>
      <c r="C15" s="58">
        <f>COUNTIF('Risks and controls'!$E$7:$E$39,"*"&amp;A15&amp;"*")+COUNTIF('Risks and controls'!$E$7:$E$39,A15)</f>
        <v>1</v>
      </c>
      <c r="D15" s="51"/>
      <c r="E15" s="51"/>
      <c r="F15" s="25"/>
      <c r="G15" s="25"/>
      <c r="H15" s="25"/>
      <c r="I15" s="25"/>
    </row>
    <row r="16" spans="1:9" x14ac:dyDescent="0.35">
      <c r="A16" s="29">
        <v>5.12</v>
      </c>
      <c r="B16" s="50" t="s">
        <v>251</v>
      </c>
      <c r="C16" s="58">
        <f>COUNTIF('Risks and controls'!$E$7:$E$39,"*"&amp;A16&amp;"*")+COUNTIF('Risks and controls'!$E$7:$E$39,A16)</f>
        <v>1</v>
      </c>
      <c r="D16" s="51"/>
      <c r="E16" s="51"/>
      <c r="F16" s="25"/>
      <c r="G16" s="25"/>
      <c r="H16" s="25"/>
      <c r="I16" s="25"/>
    </row>
    <row r="17" spans="1:9" x14ac:dyDescent="0.35">
      <c r="A17" s="29">
        <v>5.13</v>
      </c>
      <c r="B17" s="50" t="s">
        <v>252</v>
      </c>
      <c r="C17" s="58">
        <f>COUNTIF('Risks and controls'!$E$7:$E$39,"*"&amp;A17&amp;"*")+COUNTIF('Risks and controls'!$E$7:$E$39,A17)</f>
        <v>1</v>
      </c>
      <c r="D17" s="51"/>
      <c r="E17" s="51"/>
      <c r="F17" s="25"/>
      <c r="G17" s="25"/>
      <c r="H17" s="25"/>
      <c r="I17" s="25"/>
    </row>
    <row r="18" spans="1:9" x14ac:dyDescent="0.35">
      <c r="A18" s="29">
        <v>5.14</v>
      </c>
      <c r="B18" s="50" t="s">
        <v>253</v>
      </c>
      <c r="C18" s="58">
        <f>COUNTIF('Risks and controls'!$E$7:$E$39,"*"&amp;A18&amp;"*")+COUNTIF('Risks and controls'!$E$7:$E$39,A18)</f>
        <v>1</v>
      </c>
      <c r="D18" s="51"/>
      <c r="E18" s="51"/>
      <c r="F18" s="25"/>
      <c r="G18" s="25"/>
      <c r="H18" s="25"/>
      <c r="I18" s="25"/>
    </row>
    <row r="19" spans="1:9" x14ac:dyDescent="0.35">
      <c r="A19" s="29">
        <v>5.15</v>
      </c>
      <c r="B19" s="50" t="s">
        <v>254</v>
      </c>
      <c r="C19" s="58">
        <f>COUNTIF('Risks and controls'!$E$7:$E$39,"*"&amp;A19&amp;"*")+COUNTIF('Risks and controls'!$E$7:$E$39,A19)</f>
        <v>1</v>
      </c>
      <c r="D19" s="51"/>
      <c r="E19" s="51"/>
      <c r="F19" s="25"/>
      <c r="G19" s="25"/>
      <c r="H19" s="25"/>
      <c r="I19" s="25"/>
    </row>
    <row r="20" spans="1:9" x14ac:dyDescent="0.35">
      <c r="A20" s="29">
        <v>5.16</v>
      </c>
      <c r="B20" s="50" t="s">
        <v>255</v>
      </c>
      <c r="C20" s="58">
        <f>COUNTIF('Risks and controls'!$E$7:$E$39,"*"&amp;A20&amp;"*")+COUNTIF('Risks and controls'!$E$7:$E$39,A20)</f>
        <v>1</v>
      </c>
      <c r="D20" s="51"/>
      <c r="E20" s="51"/>
      <c r="F20" s="25"/>
      <c r="G20" s="25"/>
      <c r="H20" s="25"/>
      <c r="I20" s="25"/>
    </row>
    <row r="21" spans="1:9" x14ac:dyDescent="0.35">
      <c r="A21" s="29">
        <v>5.17</v>
      </c>
      <c r="B21" s="50" t="s">
        <v>256</v>
      </c>
      <c r="C21" s="58">
        <f>COUNTIF('Risks and controls'!$E$7:$E$39,"*"&amp;A21&amp;"*")+COUNTIF('Risks and controls'!$E$7:$E$39,A21)</f>
        <v>1</v>
      </c>
      <c r="D21" s="51"/>
      <c r="E21" s="51"/>
      <c r="F21" s="25"/>
      <c r="G21" s="25"/>
      <c r="H21" s="25"/>
      <c r="I21" s="25"/>
    </row>
    <row r="22" spans="1:9" x14ac:dyDescent="0.35">
      <c r="A22" s="29">
        <v>5.18</v>
      </c>
      <c r="B22" s="50" t="s">
        <v>257</v>
      </c>
      <c r="C22" s="58">
        <f>COUNTIF('Risks and controls'!$E$7:$E$39,"*"&amp;A22&amp;"*")+COUNTIF('Risks and controls'!$E$7:$E$39,A22)</f>
        <v>1</v>
      </c>
      <c r="D22" s="51"/>
      <c r="E22" s="51"/>
      <c r="F22" s="25"/>
      <c r="G22" s="25"/>
      <c r="H22" s="25"/>
      <c r="I22" s="25"/>
    </row>
    <row r="23" spans="1:9" x14ac:dyDescent="0.35">
      <c r="A23" s="29">
        <v>5.19</v>
      </c>
      <c r="B23" s="50" t="s">
        <v>258</v>
      </c>
      <c r="C23" s="58">
        <f>COUNTIF('Risks and controls'!$E$7:$E$39,"*"&amp;A23&amp;"*")+COUNTIF('Risks and controls'!$E$7:$E$39,A23)</f>
        <v>1</v>
      </c>
      <c r="D23" s="51"/>
      <c r="E23" s="51"/>
      <c r="F23" s="25"/>
      <c r="G23" s="25"/>
      <c r="H23" s="25"/>
      <c r="I23" s="25"/>
    </row>
    <row r="24" spans="1:9" x14ac:dyDescent="0.35">
      <c r="A24" s="29" t="s">
        <v>149</v>
      </c>
      <c r="B24" s="50" t="s">
        <v>259</v>
      </c>
      <c r="C24" s="58">
        <f>COUNTIF('Risks and controls'!$E$7:$E$39,"*"&amp;A24&amp;"*")+COUNTIF('Risks and controls'!$E$7:$E$39,A24)</f>
        <v>1</v>
      </c>
      <c r="D24" s="51"/>
      <c r="E24" s="51"/>
      <c r="F24" s="25"/>
      <c r="G24" s="25"/>
      <c r="H24" s="25"/>
      <c r="I24" s="25"/>
    </row>
    <row r="25" spans="1:9" ht="31" x14ac:dyDescent="0.35">
      <c r="A25" s="29">
        <v>5.21</v>
      </c>
      <c r="B25" s="54" t="s">
        <v>260</v>
      </c>
      <c r="C25" s="58">
        <f>COUNTIF('Risks and controls'!$E$7:$E$39,"*"&amp;A25&amp;"*")+COUNTIF('Risks and controls'!$E$7:$E$39,A25)</f>
        <v>1</v>
      </c>
      <c r="D25" s="51"/>
      <c r="E25" s="51"/>
      <c r="F25" s="25"/>
      <c r="G25" s="25"/>
      <c r="H25" s="25"/>
      <c r="I25" s="25"/>
    </row>
    <row r="26" spans="1:9" x14ac:dyDescent="0.35">
      <c r="A26" s="29">
        <v>5.22</v>
      </c>
      <c r="B26" s="50" t="s">
        <v>261</v>
      </c>
      <c r="C26" s="58">
        <f>COUNTIF('Risks and controls'!$E$7:$E$39,"*"&amp;A26&amp;"*")+COUNTIF('Risks and controls'!$E$7:$E$39,A26)</f>
        <v>1</v>
      </c>
      <c r="D26" s="59"/>
      <c r="E26" s="59"/>
      <c r="F26" s="25"/>
      <c r="G26" s="25"/>
      <c r="H26" s="25"/>
      <c r="I26" s="25"/>
    </row>
    <row r="27" spans="1:9" x14ac:dyDescent="0.35">
      <c r="A27" s="29">
        <v>5.23</v>
      </c>
      <c r="B27" s="50" t="s">
        <v>262</v>
      </c>
      <c r="C27" s="58">
        <f>COUNTIF('Risks and controls'!$E$7:$E$39,"*"&amp;A27&amp;"*")+COUNTIF('Risks and controls'!$E$7:$E$39,A27)</f>
        <v>1</v>
      </c>
      <c r="D27" s="51"/>
      <c r="E27" s="51"/>
      <c r="F27" s="25"/>
      <c r="G27" s="25"/>
      <c r="H27" s="25"/>
      <c r="I27" s="25"/>
    </row>
    <row r="28" spans="1:9" x14ac:dyDescent="0.35">
      <c r="A28" s="29">
        <v>5.24</v>
      </c>
      <c r="B28" s="50" t="s">
        <v>263</v>
      </c>
      <c r="C28" s="58">
        <f>COUNTIF('Risks and controls'!$E$7:$E$39,"*"&amp;A28&amp;"*")+COUNTIF('Risks and controls'!$E$7:$E$39,A28)</f>
        <v>1</v>
      </c>
      <c r="D28" s="51"/>
      <c r="E28" s="51"/>
      <c r="F28" s="25"/>
      <c r="G28" s="25"/>
      <c r="H28" s="25"/>
      <c r="I28" s="25"/>
    </row>
    <row r="29" spans="1:9" x14ac:dyDescent="0.35">
      <c r="A29" s="29">
        <v>5.25</v>
      </c>
      <c r="B29" s="50" t="s">
        <v>264</v>
      </c>
      <c r="C29" s="58">
        <f>COUNTIF('Risks and controls'!$E$7:$E$39,"*"&amp;A29&amp;"*")+COUNTIF('Risks and controls'!$E$7:$E$39,A29)</f>
        <v>1</v>
      </c>
      <c r="D29" s="51"/>
      <c r="E29" s="51"/>
      <c r="F29" s="25"/>
      <c r="G29" s="25"/>
      <c r="H29" s="25"/>
      <c r="I29" s="25"/>
    </row>
    <row r="30" spans="1:9" x14ac:dyDescent="0.35">
      <c r="A30" s="29">
        <v>5.26</v>
      </c>
      <c r="B30" s="50" t="s">
        <v>265</v>
      </c>
      <c r="C30" s="58">
        <f>COUNTIF('Risks and controls'!$E$7:$E$39,"*"&amp;A30&amp;"*")+COUNTIF('Risks and controls'!$E$7:$E$39,A30)</f>
        <v>1</v>
      </c>
      <c r="D30" s="51"/>
      <c r="E30" s="51"/>
    </row>
    <row r="31" spans="1:9" x14ac:dyDescent="0.35">
      <c r="A31" s="29">
        <v>5.27</v>
      </c>
      <c r="B31" s="50" t="s">
        <v>266</v>
      </c>
      <c r="C31" s="58">
        <f>COUNTIF('Risks and controls'!$E$7:$E$39,"*"&amp;A31&amp;"*")+COUNTIF('Risks and controls'!$E$7:$E$39,A31)</f>
        <v>1</v>
      </c>
      <c r="D31" s="51"/>
      <c r="E31" s="51"/>
    </row>
    <row r="32" spans="1:9" x14ac:dyDescent="0.35">
      <c r="A32" s="29">
        <v>5.28</v>
      </c>
      <c r="B32" s="50" t="s">
        <v>267</v>
      </c>
      <c r="C32" s="58">
        <f>COUNTIF('Risks and controls'!$E$7:$E$39,"*"&amp;A32&amp;"*")+COUNTIF('Risks and controls'!$E$7:$E$39,A32)</f>
        <v>1</v>
      </c>
      <c r="D32" s="51"/>
      <c r="E32" s="51"/>
    </row>
    <row r="33" spans="1:5" x14ac:dyDescent="0.35">
      <c r="A33" s="29">
        <v>5.29</v>
      </c>
      <c r="B33" s="50" t="s">
        <v>268</v>
      </c>
      <c r="C33" s="58">
        <f>COUNTIF('Risks and controls'!$E$7:$E$39,"*"&amp;A33&amp;"*")+COUNTIF('Risks and controls'!$E$7:$E$39,A33)</f>
        <v>1</v>
      </c>
      <c r="D33" s="51"/>
      <c r="E33" s="51"/>
    </row>
    <row r="34" spans="1:5" x14ac:dyDescent="0.35">
      <c r="A34" s="29" t="s">
        <v>152</v>
      </c>
      <c r="B34" s="50" t="s">
        <v>269</v>
      </c>
      <c r="C34" s="58">
        <f>COUNTIF('Risks and controls'!$E$7:$E$39,"*"&amp;A34&amp;"*")+COUNTIF('Risks and controls'!$E$7:$E$39,A34)</f>
        <v>1</v>
      </c>
      <c r="D34" s="51"/>
      <c r="E34" s="51"/>
    </row>
    <row r="35" spans="1:5" x14ac:dyDescent="0.35">
      <c r="A35" s="29">
        <v>5.31</v>
      </c>
      <c r="B35" s="50" t="s">
        <v>270</v>
      </c>
      <c r="C35" s="58">
        <f>COUNTIF('Risks and controls'!$E$7:$E$39,"*"&amp;A35&amp;"*")+COUNTIF('Risks and controls'!$E$7:$E$39,A35)</f>
        <v>2</v>
      </c>
      <c r="D35" s="60"/>
      <c r="E35" s="60"/>
    </row>
    <row r="36" spans="1:5" x14ac:dyDescent="0.35">
      <c r="A36" s="29">
        <v>5.32</v>
      </c>
      <c r="B36" s="50" t="s">
        <v>271</v>
      </c>
      <c r="C36" s="58">
        <f>COUNTIF('Risks and controls'!$E$7:$E$39,"*"&amp;A36&amp;"*")+COUNTIF('Risks and controls'!$E$7:$E$39,A36)</f>
        <v>1</v>
      </c>
      <c r="D36" s="60"/>
      <c r="E36" s="60"/>
    </row>
    <row r="37" spans="1:5" x14ac:dyDescent="0.35">
      <c r="A37" s="29">
        <v>5.33</v>
      </c>
      <c r="B37" s="50" t="s">
        <v>272</v>
      </c>
      <c r="C37" s="58">
        <f>COUNTIF('Risks and controls'!$E$7:$E$39,"*"&amp;A37&amp;"*")+COUNTIF('Risks and controls'!$E$7:$E$39,A37)</f>
        <v>1</v>
      </c>
      <c r="D37" s="60"/>
      <c r="E37" s="60"/>
    </row>
    <row r="38" spans="1:5" x14ac:dyDescent="0.35">
      <c r="A38" s="29">
        <v>5.34</v>
      </c>
      <c r="B38" s="50" t="s">
        <v>273</v>
      </c>
      <c r="C38" s="58">
        <f>COUNTIF('Risks and controls'!$E$7:$E$39,"*"&amp;A38&amp;"*")+COUNTIF('Risks and controls'!$E$7:$E$39,A38)</f>
        <v>2</v>
      </c>
      <c r="D38" s="57"/>
    </row>
    <row r="39" spans="1:5" x14ac:dyDescent="0.35">
      <c r="A39" s="29">
        <v>5.35</v>
      </c>
      <c r="B39" s="50" t="s">
        <v>274</v>
      </c>
      <c r="C39" s="58">
        <f>COUNTIF('Risks and controls'!$E$7:$E$39,"*"&amp;A39&amp;"*")+COUNTIF('Risks and controls'!$E$7:$E$39,A39)</f>
        <v>1</v>
      </c>
      <c r="D39" s="57"/>
    </row>
    <row r="40" spans="1:5" x14ac:dyDescent="0.35">
      <c r="A40" s="29">
        <v>5.36</v>
      </c>
      <c r="B40" s="54" t="s">
        <v>275</v>
      </c>
      <c r="C40" s="58">
        <f>COUNTIF('Risks and controls'!$E$7:$E$39,"*"&amp;A40&amp;"*")+COUNTIF('Risks and controls'!$E$7:$E$39,A40)</f>
        <v>1</v>
      </c>
      <c r="D40" s="57"/>
    </row>
    <row r="41" spans="1:5" x14ac:dyDescent="0.35">
      <c r="A41" s="29">
        <v>5.37</v>
      </c>
      <c r="B41" s="50" t="s">
        <v>276</v>
      </c>
      <c r="C41" s="58">
        <f>COUNTIF('Risks and controls'!$E$7:$E$39,"*"&amp;A41&amp;"*")+COUNTIF('Risks and controls'!$E$7:$E$39,A41)</f>
        <v>1</v>
      </c>
      <c r="D41" s="57"/>
    </row>
    <row r="42" spans="1:5" x14ac:dyDescent="0.35">
      <c r="A42" s="29">
        <v>6.1</v>
      </c>
      <c r="B42" s="50" t="s">
        <v>277</v>
      </c>
      <c r="C42" s="58">
        <f>COUNTIF('Risks and controls'!$E$7:$E$39,"*"&amp;A42&amp;"*")+COUNTIF('Risks and controls'!$E$7:$E$39,A42)</f>
        <v>1</v>
      </c>
      <c r="D42" s="57"/>
    </row>
    <row r="43" spans="1:5" x14ac:dyDescent="0.35">
      <c r="A43" s="29">
        <v>6.2</v>
      </c>
      <c r="B43" s="50" t="s">
        <v>278</v>
      </c>
      <c r="C43" s="58">
        <f>COUNTIF('Risks and controls'!$E$7:$E$39,"*"&amp;A43&amp;"*")+COUNTIF('Risks and controls'!$E$7:$E$39,A43)</f>
        <v>2</v>
      </c>
      <c r="D43" s="57"/>
    </row>
    <row r="44" spans="1:5" x14ac:dyDescent="0.35">
      <c r="A44" s="29">
        <v>6.3</v>
      </c>
      <c r="B44" s="50" t="s">
        <v>279</v>
      </c>
      <c r="C44" s="58">
        <f>COUNTIF('Risks and controls'!$E$7:$E$39,"*"&amp;A44&amp;"*")+COUNTIF('Risks and controls'!$E$7:$E$39,A44)</f>
        <v>1</v>
      </c>
      <c r="D44" s="57"/>
    </row>
    <row r="45" spans="1:5" x14ac:dyDescent="0.35">
      <c r="A45" s="29">
        <v>6.4</v>
      </c>
      <c r="B45" s="50" t="s">
        <v>280</v>
      </c>
      <c r="C45" s="58">
        <f>COUNTIF('Risks and controls'!$E$7:$E$39,"*"&amp;A45&amp;"*")+COUNTIF('Risks and controls'!$E$7:$E$39,A45)</f>
        <v>1</v>
      </c>
      <c r="D45" s="57"/>
    </row>
    <row r="46" spans="1:5" x14ac:dyDescent="0.35">
      <c r="A46" s="29">
        <v>6.5</v>
      </c>
      <c r="B46" s="50" t="s">
        <v>281</v>
      </c>
      <c r="C46" s="58">
        <f>COUNTIF('Risks and controls'!$E$7:$E$39,"*"&amp;A46&amp;"*")+COUNTIF('Risks and controls'!$E$7:$E$39,A46)</f>
        <v>1</v>
      </c>
      <c r="D46" s="57"/>
    </row>
    <row r="47" spans="1:5" x14ac:dyDescent="0.35">
      <c r="A47" s="29">
        <v>6.6</v>
      </c>
      <c r="B47" s="50" t="s">
        <v>282</v>
      </c>
      <c r="C47" s="58">
        <f>COUNTIF('Risks and controls'!$E$7:$E$39,"*"&amp;A47&amp;"*")+COUNTIF('Risks and controls'!$E$7:$E$39,A47)</f>
        <v>1</v>
      </c>
      <c r="D47" s="57"/>
    </row>
    <row r="48" spans="1:5" x14ac:dyDescent="0.35">
      <c r="A48" s="29">
        <v>6.7</v>
      </c>
      <c r="B48" s="50" t="s">
        <v>283</v>
      </c>
      <c r="C48" s="58">
        <f>COUNTIF('Risks and controls'!$E$7:$E$39,"*"&amp;A48&amp;"*")+COUNTIF('Risks and controls'!$E$7:$E$39,A48)</f>
        <v>1</v>
      </c>
      <c r="D48" s="57"/>
    </row>
    <row r="49" spans="1:4" x14ac:dyDescent="0.35">
      <c r="A49" s="29">
        <v>6.8</v>
      </c>
      <c r="B49" s="50" t="s">
        <v>284</v>
      </c>
      <c r="C49" s="58">
        <f>COUNTIF('Risks and controls'!$E$7:$E$39,"*"&amp;A49&amp;"*")+COUNTIF('Risks and controls'!$E$7:$E$39,A49)</f>
        <v>1</v>
      </c>
      <c r="D49" s="57"/>
    </row>
    <row r="50" spans="1:4" x14ac:dyDescent="0.35">
      <c r="A50" s="29">
        <v>7.1</v>
      </c>
      <c r="B50" s="50" t="s">
        <v>285</v>
      </c>
      <c r="C50" s="58" t="s">
        <v>334</v>
      </c>
      <c r="D50" s="57"/>
    </row>
    <row r="51" spans="1:4" x14ac:dyDescent="0.35">
      <c r="A51" s="29">
        <v>7.2</v>
      </c>
      <c r="B51" s="50" t="s">
        <v>286</v>
      </c>
      <c r="C51" s="58">
        <f>COUNTIF('Risks and controls'!$E$7:$E$39,"*"&amp;A51&amp;"*")+COUNTIF('Risks and controls'!$E$7:$E$39,A51)</f>
        <v>1</v>
      </c>
      <c r="D51" s="57"/>
    </row>
    <row r="52" spans="1:4" x14ac:dyDescent="0.35">
      <c r="A52" s="29">
        <v>7.3</v>
      </c>
      <c r="B52" s="50" t="s">
        <v>287</v>
      </c>
      <c r="C52" s="58">
        <f>COUNTIF('Risks and controls'!$E$7:$E$39,"*"&amp;A52&amp;"*")+COUNTIF('Risks and controls'!$E$7:$E$39,A52)</f>
        <v>1</v>
      </c>
      <c r="D52" s="57"/>
    </row>
    <row r="53" spans="1:4" x14ac:dyDescent="0.35">
      <c r="A53" s="29">
        <v>7.4</v>
      </c>
      <c r="B53" s="50" t="s">
        <v>288</v>
      </c>
      <c r="C53" s="58">
        <f>COUNTIF('Risks and controls'!$E$7:$E$39,"*"&amp;A53&amp;"*")+COUNTIF('Risks and controls'!$E$7:$E$39,A53)</f>
        <v>1</v>
      </c>
      <c r="D53" s="57"/>
    </row>
    <row r="54" spans="1:4" x14ac:dyDescent="0.35">
      <c r="A54" s="29">
        <v>7.5</v>
      </c>
      <c r="B54" s="50" t="s">
        <v>289</v>
      </c>
      <c r="C54" s="58">
        <f>COUNTIF('Risks and controls'!$E$7:$E$39,"*"&amp;A54&amp;"*")+COUNTIF('Risks and controls'!$E$7:$E$39,A54)</f>
        <v>1</v>
      </c>
      <c r="D54" s="57"/>
    </row>
    <row r="55" spans="1:4" x14ac:dyDescent="0.35">
      <c r="A55" s="29">
        <v>7.6</v>
      </c>
      <c r="B55" s="50" t="s">
        <v>290</v>
      </c>
      <c r="C55" s="58">
        <f>COUNTIF('Risks and controls'!$E$7:$E$39,"*"&amp;A55&amp;"*")+COUNTIF('Risks and controls'!$E$7:$E$39,A55)</f>
        <v>1</v>
      </c>
      <c r="D55" s="57"/>
    </row>
    <row r="56" spans="1:4" x14ac:dyDescent="0.35">
      <c r="A56" s="29">
        <v>7.7</v>
      </c>
      <c r="B56" s="50" t="s">
        <v>291</v>
      </c>
      <c r="C56" s="58">
        <f>COUNTIF('Risks and controls'!$E$7:$E$39,"*"&amp;A56&amp;"*")+COUNTIF('Risks and controls'!$E$7:$E$39,A56)</f>
        <v>1</v>
      </c>
      <c r="D56" s="57"/>
    </row>
    <row r="57" spans="1:4" x14ac:dyDescent="0.35">
      <c r="A57" s="29">
        <v>7.8</v>
      </c>
      <c r="B57" s="50" t="s">
        <v>292</v>
      </c>
      <c r="C57" s="58">
        <f>COUNTIF('Risks and controls'!$E$7:$E$39,"*"&amp;A57&amp;"*")+COUNTIF('Risks and controls'!$E$7:$E$39,A57)</f>
        <v>1</v>
      </c>
      <c r="D57" s="57"/>
    </row>
    <row r="58" spans="1:4" x14ac:dyDescent="0.35">
      <c r="A58" s="29">
        <v>7.9</v>
      </c>
      <c r="B58" s="50" t="s">
        <v>293</v>
      </c>
      <c r="C58" s="58">
        <f>COUNTIF('Risks and controls'!$E$7:$E$39,"*"&amp;A58&amp;"*")+COUNTIF('Risks and controls'!$E$7:$E$39,A58)</f>
        <v>1</v>
      </c>
      <c r="D58" s="57"/>
    </row>
    <row r="59" spans="1:4" x14ac:dyDescent="0.35">
      <c r="A59" s="29" t="s">
        <v>146</v>
      </c>
      <c r="B59" s="50" t="s">
        <v>294</v>
      </c>
      <c r="C59" s="58">
        <f>COUNTIF('Risks and controls'!$E$7:$E$39,"*"&amp;A59&amp;"*")+COUNTIF('Risks and controls'!$E$7:$E$39,A59)</f>
        <v>1</v>
      </c>
      <c r="D59" s="57"/>
    </row>
    <row r="60" spans="1:4" x14ac:dyDescent="0.35">
      <c r="A60" s="29">
        <v>7.11</v>
      </c>
      <c r="B60" s="50" t="s">
        <v>295</v>
      </c>
      <c r="C60" s="58">
        <f>COUNTIF('Risks and controls'!$E$7:$E$39,"*"&amp;A60&amp;"*")+COUNTIF('Risks and controls'!$E$7:$E$39,A60)</f>
        <v>1</v>
      </c>
      <c r="D60" s="57"/>
    </row>
    <row r="61" spans="1:4" x14ac:dyDescent="0.35">
      <c r="A61" s="29">
        <v>7.12</v>
      </c>
      <c r="B61" s="50" t="s">
        <v>296</v>
      </c>
      <c r="C61" s="58">
        <f>COUNTIF('Risks and controls'!$E$7:$E$39,"*"&amp;A61&amp;"*")+COUNTIF('Risks and controls'!$E$7:$E$39,A61)</f>
        <v>1</v>
      </c>
      <c r="D61" s="57"/>
    </row>
    <row r="62" spans="1:4" x14ac:dyDescent="0.35">
      <c r="A62" s="29">
        <v>7.13</v>
      </c>
      <c r="B62" s="50" t="s">
        <v>297</v>
      </c>
      <c r="C62" s="58">
        <f>COUNTIF('Risks and controls'!$E$7:$E$39,"*"&amp;A62&amp;"*")+COUNTIF('Risks and controls'!$E$7:$E$39,A62)</f>
        <v>1</v>
      </c>
      <c r="D62" s="57"/>
    </row>
    <row r="63" spans="1:4" x14ac:dyDescent="0.35">
      <c r="A63" s="29">
        <v>7.14</v>
      </c>
      <c r="B63" s="50" t="s">
        <v>298</v>
      </c>
      <c r="C63" s="58">
        <f>COUNTIF('Risks and controls'!$E$7:$E$39,"*"&amp;A63&amp;"*")+COUNTIF('Risks and controls'!$E$7:$E$39,A63)</f>
        <v>1</v>
      </c>
      <c r="D63" s="57"/>
    </row>
    <row r="64" spans="1:4" x14ac:dyDescent="0.35">
      <c r="A64" s="29">
        <v>8.1</v>
      </c>
      <c r="B64" s="50" t="s">
        <v>299</v>
      </c>
      <c r="C64" s="58" t="s">
        <v>334</v>
      </c>
      <c r="D64" s="57"/>
    </row>
    <row r="65" spans="1:4" x14ac:dyDescent="0.35">
      <c r="A65" s="29">
        <v>8.1999999999999993</v>
      </c>
      <c r="B65" s="50" t="s">
        <v>300</v>
      </c>
      <c r="C65" s="58" t="s">
        <v>334</v>
      </c>
      <c r="D65" s="57"/>
    </row>
    <row r="66" spans="1:4" x14ac:dyDescent="0.35">
      <c r="A66" s="29">
        <v>8.3000000000000007</v>
      </c>
      <c r="B66" s="50" t="s">
        <v>301</v>
      </c>
      <c r="C66" s="58" t="s">
        <v>334</v>
      </c>
      <c r="D66" s="57"/>
    </row>
    <row r="67" spans="1:4" x14ac:dyDescent="0.35">
      <c r="A67" s="29">
        <v>8.4</v>
      </c>
      <c r="B67" s="50" t="s">
        <v>302</v>
      </c>
      <c r="C67" s="58">
        <f>COUNTIF('Risks and controls'!$E$7:$E$39,"*"&amp;A67&amp;"*")+COUNTIF('Risks and controls'!$E$7:$E$39,A67)</f>
        <v>1</v>
      </c>
      <c r="D67" s="57"/>
    </row>
    <row r="68" spans="1:4" x14ac:dyDescent="0.35">
      <c r="A68" s="29">
        <v>8.5</v>
      </c>
      <c r="B68" s="50" t="s">
        <v>303</v>
      </c>
      <c r="C68" s="58">
        <f>COUNTIF('Risks and controls'!$E$7:$E$39,"*"&amp;A68&amp;"*")+COUNTIF('Risks and controls'!$E$7:$E$39,A68)</f>
        <v>1</v>
      </c>
      <c r="D68" s="57"/>
    </row>
    <row r="69" spans="1:4" x14ac:dyDescent="0.35">
      <c r="A69" s="29">
        <v>8.6</v>
      </c>
      <c r="B69" s="50" t="s">
        <v>304</v>
      </c>
      <c r="C69" s="58">
        <f>COUNTIF('Risks and controls'!$E$7:$E$39,"*"&amp;A69&amp;"*")+COUNTIF('Risks and controls'!$E$7:$E$39,A69)</f>
        <v>1</v>
      </c>
      <c r="D69" s="57"/>
    </row>
    <row r="70" spans="1:4" x14ac:dyDescent="0.35">
      <c r="A70" s="29">
        <v>8.6999999999999993</v>
      </c>
      <c r="B70" s="50" t="s">
        <v>305</v>
      </c>
      <c r="C70" s="58">
        <f>COUNTIF('Risks and controls'!$E$7:$E$39,"*"&amp;A70&amp;"*")+COUNTIF('Risks and controls'!$E$7:$E$39,A70)</f>
        <v>1</v>
      </c>
      <c r="D70" s="57"/>
    </row>
    <row r="71" spans="1:4" x14ac:dyDescent="0.35">
      <c r="A71" s="29">
        <v>8.8000000000000007</v>
      </c>
      <c r="B71" s="50" t="s">
        <v>306</v>
      </c>
      <c r="C71" s="58">
        <f>COUNTIF('Risks and controls'!$E$7:$E$39,"*"&amp;A71&amp;"*")+COUNTIF('Risks and controls'!$E$7:$E$39,A71)</f>
        <v>1</v>
      </c>
      <c r="D71" s="57"/>
    </row>
    <row r="72" spans="1:4" x14ac:dyDescent="0.35">
      <c r="A72" s="29">
        <v>8.9</v>
      </c>
      <c r="B72" s="50" t="s">
        <v>307</v>
      </c>
      <c r="C72" s="58">
        <f>COUNTIF('Risks and controls'!$E$7:$E$39,"*"&amp;A72&amp;"*")+COUNTIF('Risks and controls'!$E$7:$E$39,A72)</f>
        <v>1</v>
      </c>
      <c r="D72" s="57"/>
    </row>
    <row r="73" spans="1:4" x14ac:dyDescent="0.35">
      <c r="A73" s="29" t="s">
        <v>153</v>
      </c>
      <c r="B73" s="50" t="s">
        <v>308</v>
      </c>
      <c r="C73" s="58">
        <f>COUNTIF('Risks and controls'!$E$7:$E$39,"*"&amp;A73&amp;"*")+COUNTIF('Risks and controls'!$E$7:$E$39,A73)</f>
        <v>1</v>
      </c>
      <c r="D73" s="57"/>
    </row>
    <row r="74" spans="1:4" x14ac:dyDescent="0.35">
      <c r="A74" s="29">
        <v>8.11</v>
      </c>
      <c r="B74" s="50" t="s">
        <v>309</v>
      </c>
      <c r="C74" s="58">
        <f>COUNTIF('Risks and controls'!$E$7:$E$39,"*"&amp;A74&amp;"*")+COUNTIF('Risks and controls'!$E$7:$E$39,A74)</f>
        <v>1</v>
      </c>
      <c r="D74" s="57"/>
    </row>
    <row r="75" spans="1:4" x14ac:dyDescent="0.35">
      <c r="A75" s="29">
        <v>8.1199999999999992</v>
      </c>
      <c r="B75" s="50" t="s">
        <v>310</v>
      </c>
      <c r="C75" s="58">
        <f>COUNTIF('Risks and controls'!$E$7:$E$39,"*"&amp;A75&amp;"*")+COUNTIF('Risks and controls'!$E$7:$E$39,A75)</f>
        <v>1</v>
      </c>
      <c r="D75" s="57"/>
    </row>
    <row r="76" spans="1:4" x14ac:dyDescent="0.35">
      <c r="A76" s="29">
        <v>8.1300000000000008</v>
      </c>
      <c r="B76" s="50" t="s">
        <v>311</v>
      </c>
      <c r="C76" s="58">
        <f>COUNTIF('Risks and controls'!$E$7:$E$39,"*"&amp;A76&amp;"*")+COUNTIF('Risks and controls'!$E$7:$E$39,A76)</f>
        <v>1</v>
      </c>
      <c r="D76" s="57"/>
    </row>
    <row r="77" spans="1:4" x14ac:dyDescent="0.35">
      <c r="A77" s="29">
        <v>8.14</v>
      </c>
      <c r="B77" s="50" t="s">
        <v>312</v>
      </c>
      <c r="C77" s="58">
        <f>COUNTIF('Risks and controls'!$E$7:$E$39,"*"&amp;A77&amp;"*")+COUNTIF('Risks and controls'!$E$7:$E$39,A77)</f>
        <v>1</v>
      </c>
      <c r="D77" s="57"/>
    </row>
    <row r="78" spans="1:4" x14ac:dyDescent="0.35">
      <c r="A78" s="29">
        <v>8.15</v>
      </c>
      <c r="B78" s="50" t="s">
        <v>313</v>
      </c>
      <c r="C78" s="58">
        <f>COUNTIF('Risks and controls'!$E$7:$E$39,"*"&amp;A78&amp;"*")+COUNTIF('Risks and controls'!$E$7:$E$39,A78)</f>
        <v>2</v>
      </c>
      <c r="D78" s="57"/>
    </row>
    <row r="79" spans="1:4" x14ac:dyDescent="0.35">
      <c r="A79" s="29">
        <v>8.16</v>
      </c>
      <c r="B79" s="50" t="s">
        <v>314</v>
      </c>
      <c r="C79" s="58">
        <f>COUNTIF('Risks and controls'!$E$7:$E$39,"*"&amp;A79&amp;"*")+COUNTIF('Risks and controls'!$E$7:$E$39,A79)</f>
        <v>1</v>
      </c>
      <c r="D79" s="57"/>
    </row>
    <row r="80" spans="1:4" x14ac:dyDescent="0.35">
      <c r="A80" s="29">
        <v>8.17</v>
      </c>
      <c r="B80" s="50" t="s">
        <v>315</v>
      </c>
      <c r="C80" s="58">
        <f>COUNTIF('Risks and controls'!$E$7:$E$39,"*"&amp;A80&amp;"*")+COUNTIF('Risks and controls'!$E$7:$E$39,A80)</f>
        <v>1</v>
      </c>
      <c r="D80" s="57"/>
    </row>
    <row r="81" spans="1:4" x14ac:dyDescent="0.35">
      <c r="A81" s="29">
        <v>8.18</v>
      </c>
      <c r="B81" s="50" t="s">
        <v>316</v>
      </c>
      <c r="C81" s="58">
        <f>COUNTIF('Risks and controls'!$E$7:$E$39,"*"&amp;A81&amp;"*")+COUNTIF('Risks and controls'!$E$7:$E$39,A81)</f>
        <v>1</v>
      </c>
      <c r="D81" s="57"/>
    </row>
    <row r="82" spans="1:4" x14ac:dyDescent="0.35">
      <c r="A82" s="29">
        <v>8.19</v>
      </c>
      <c r="B82" s="50" t="s">
        <v>317</v>
      </c>
      <c r="C82" s="58">
        <f>COUNTIF('Risks and controls'!$E$7:$E$39,"*"&amp;A82&amp;"*")+COUNTIF('Risks and controls'!$E$7:$E$39,A82)</f>
        <v>1</v>
      </c>
      <c r="D82" s="57"/>
    </row>
    <row r="83" spans="1:4" x14ac:dyDescent="0.35">
      <c r="A83" s="29" t="s">
        <v>147</v>
      </c>
      <c r="B83" s="50" t="s">
        <v>318</v>
      </c>
      <c r="C83" s="58">
        <f>COUNTIF('Risks and controls'!$E$7:$E$39,"*"&amp;A83&amp;"*")+COUNTIF('Risks and controls'!$E$7:$E$39,A83)</f>
        <v>1</v>
      </c>
      <c r="D83" s="57"/>
    </row>
    <row r="84" spans="1:4" x14ac:dyDescent="0.35">
      <c r="A84" s="29">
        <v>8.2100000000000009</v>
      </c>
      <c r="B84" s="50" t="s">
        <v>319</v>
      </c>
      <c r="C84" s="58">
        <f>COUNTIF('Risks and controls'!$E$7:$E$39,"*"&amp;A84&amp;"*")+COUNTIF('Risks and controls'!$E$7:$E$39,A84)</f>
        <v>1</v>
      </c>
      <c r="D84" s="57"/>
    </row>
    <row r="85" spans="1:4" x14ac:dyDescent="0.35">
      <c r="A85" s="29">
        <v>8.2200000000000006</v>
      </c>
      <c r="B85" s="50" t="s">
        <v>320</v>
      </c>
      <c r="C85" s="58">
        <f>COUNTIF('Risks and controls'!$E$7:$E$39,"*"&amp;A85&amp;"*")+COUNTIF('Risks and controls'!$E$7:$E$39,A85)</f>
        <v>1</v>
      </c>
      <c r="D85" s="57"/>
    </row>
    <row r="86" spans="1:4" x14ac:dyDescent="0.35">
      <c r="A86" s="29">
        <v>8.23</v>
      </c>
      <c r="B86" s="50" t="s">
        <v>321</v>
      </c>
      <c r="C86" s="58">
        <f>COUNTIF('Risks and controls'!$E$7:$E$39,"*"&amp;A86&amp;"*")+COUNTIF('Risks and controls'!$E$7:$E$39,A86)</f>
        <v>1</v>
      </c>
      <c r="D86" s="57"/>
    </row>
    <row r="87" spans="1:4" x14ac:dyDescent="0.35">
      <c r="A87" s="29">
        <v>8.24</v>
      </c>
      <c r="B87" s="50" t="s">
        <v>322</v>
      </c>
      <c r="C87" s="58">
        <f>COUNTIF('Risks and controls'!$E$7:$E$39,"*"&amp;A87&amp;"*")+COUNTIF('Risks and controls'!$E$7:$E$39,A87)</f>
        <v>1</v>
      </c>
      <c r="D87" s="57"/>
    </row>
    <row r="88" spans="1:4" x14ac:dyDescent="0.35">
      <c r="A88" s="29">
        <v>8.25</v>
      </c>
      <c r="B88" s="50" t="s">
        <v>323</v>
      </c>
      <c r="C88" s="58">
        <f>COUNTIF('Risks and controls'!$E$7:$E$39,"*"&amp;A88&amp;"*")+COUNTIF('Risks and controls'!$E$7:$E$39,A88)</f>
        <v>1</v>
      </c>
      <c r="D88" s="57"/>
    </row>
    <row r="89" spans="1:4" x14ac:dyDescent="0.35">
      <c r="A89" s="29">
        <v>8.26</v>
      </c>
      <c r="B89" s="50" t="s">
        <v>324</v>
      </c>
      <c r="C89" s="58">
        <f>COUNTIF('Risks and controls'!$E$7:$E$39,"*"&amp;A89&amp;"*")+COUNTIF('Risks and controls'!$E$7:$E$39,A89)</f>
        <v>1</v>
      </c>
      <c r="D89" s="57"/>
    </row>
    <row r="90" spans="1:4" x14ac:dyDescent="0.35">
      <c r="A90" s="29">
        <v>8.27</v>
      </c>
      <c r="B90" s="50" t="s">
        <v>325</v>
      </c>
      <c r="C90" s="58">
        <f>COUNTIF('Risks and controls'!$E$7:$E$39,"*"&amp;A90&amp;"*")+COUNTIF('Risks and controls'!$E$7:$E$39,A90)</f>
        <v>1</v>
      </c>
      <c r="D90" s="57"/>
    </row>
    <row r="91" spans="1:4" x14ac:dyDescent="0.35">
      <c r="A91" s="29">
        <v>8.2799999999999994</v>
      </c>
      <c r="B91" s="50" t="s">
        <v>326</v>
      </c>
      <c r="C91" s="58">
        <f>COUNTIF('Risks and controls'!$E$7:$E$39,"*"&amp;A91&amp;"*")+COUNTIF('Risks and controls'!$E$7:$E$39,A91)</f>
        <v>1</v>
      </c>
      <c r="D91" s="57"/>
    </row>
    <row r="92" spans="1:4" x14ac:dyDescent="0.35">
      <c r="A92" s="29">
        <v>8.2899999999999991</v>
      </c>
      <c r="B92" s="50" t="s">
        <v>327</v>
      </c>
      <c r="C92" s="58">
        <f>COUNTIF('Risks and controls'!$E$7:$E$39,"*"&amp;A92&amp;"*")+COUNTIF('Risks and controls'!$E$7:$E$39,A92)</f>
        <v>1</v>
      </c>
      <c r="D92" s="57"/>
    </row>
    <row r="93" spans="1:4" x14ac:dyDescent="0.35">
      <c r="A93" s="29" t="s">
        <v>148</v>
      </c>
      <c r="B93" s="50" t="s">
        <v>328</v>
      </c>
      <c r="C93" s="58">
        <f>COUNTIF('Risks and controls'!$E$7:$E$39,"*"&amp;A93&amp;"*")+COUNTIF('Risks and controls'!$E$7:$E$39,A93)</f>
        <v>1</v>
      </c>
      <c r="D93" s="57"/>
    </row>
    <row r="94" spans="1:4" x14ac:dyDescent="0.35">
      <c r="A94" s="29">
        <v>8.31</v>
      </c>
      <c r="B94" s="50" t="s">
        <v>329</v>
      </c>
      <c r="C94" s="58">
        <f>COUNTIF('Risks and controls'!$E$7:$E$39,"*"&amp;A94&amp;"*")+COUNTIF('Risks and controls'!$E$7:$E$39,A94)</f>
        <v>1</v>
      </c>
      <c r="D94" s="57"/>
    </row>
    <row r="95" spans="1:4" x14ac:dyDescent="0.35">
      <c r="A95" s="29">
        <v>8.32</v>
      </c>
      <c r="B95" s="50" t="s">
        <v>330</v>
      </c>
      <c r="C95" s="58">
        <f>COUNTIF('Risks and controls'!$E$7:$E$39,"*"&amp;A95&amp;"*")+COUNTIF('Risks and controls'!$E$7:$E$39,A95)</f>
        <v>1</v>
      </c>
      <c r="D95" s="57"/>
    </row>
    <row r="96" spans="1:4" x14ac:dyDescent="0.35">
      <c r="A96" s="29">
        <v>8.33</v>
      </c>
      <c r="B96" s="50" t="s">
        <v>331</v>
      </c>
      <c r="C96" s="58">
        <f>COUNTIF('Risks and controls'!$E$7:$E$39,"*"&amp;A96&amp;"*")+COUNTIF('Risks and controls'!$E$7:$E$39,A96)</f>
        <v>1</v>
      </c>
      <c r="D96" s="57"/>
    </row>
    <row r="97" spans="1:4" x14ac:dyDescent="0.35">
      <c r="A97" s="29">
        <v>8.34</v>
      </c>
      <c r="B97" s="50" t="s">
        <v>332</v>
      </c>
      <c r="C97" s="58">
        <f>COUNTIF('Risks and controls'!$E$7:$E$39,"*"&amp;A97&amp;"*")+COUNTIF('Risks and controls'!$E$7:$E$39,A97)</f>
        <v>1</v>
      </c>
      <c r="D97" s="57"/>
    </row>
    <row r="98" spans="1:4" x14ac:dyDescent="0.35">
      <c r="B98" s="52"/>
      <c r="C98" s="61"/>
      <c r="D98" s="57"/>
    </row>
    <row r="99" spans="1:4" x14ac:dyDescent="0.35">
      <c r="B99" s="52"/>
      <c r="C99" s="61"/>
      <c r="D99" s="57"/>
    </row>
    <row r="100" spans="1:4" x14ac:dyDescent="0.35">
      <c r="B100" s="52"/>
      <c r="C100" s="61"/>
      <c r="D100" s="57"/>
    </row>
    <row r="101" spans="1:4" x14ac:dyDescent="0.35">
      <c r="B101" s="52"/>
      <c r="C101" s="61"/>
      <c r="D101" s="57"/>
    </row>
    <row r="102" spans="1:4" x14ac:dyDescent="0.35">
      <c r="B102" s="52"/>
      <c r="C102" s="61"/>
      <c r="D102" s="57"/>
    </row>
    <row r="103" spans="1:4" x14ac:dyDescent="0.35">
      <c r="B103" s="52"/>
      <c r="C103" s="61"/>
      <c r="D103" s="57"/>
    </row>
    <row r="104" spans="1:4" x14ac:dyDescent="0.35">
      <c r="B104" s="52"/>
      <c r="C104" s="61"/>
      <c r="D104" s="57"/>
    </row>
    <row r="105" spans="1:4" x14ac:dyDescent="0.35">
      <c r="B105" s="52"/>
      <c r="C105" s="61"/>
      <c r="D105" s="57"/>
    </row>
    <row r="106" spans="1:4" x14ac:dyDescent="0.35">
      <c r="B106" s="52"/>
      <c r="C106" s="61"/>
      <c r="D106" s="57"/>
    </row>
    <row r="107" spans="1:4" x14ac:dyDescent="0.35">
      <c r="B107" s="52"/>
      <c r="C107" s="61"/>
      <c r="D107" s="57"/>
    </row>
    <row r="108" spans="1:4" x14ac:dyDescent="0.35">
      <c r="B108" s="52"/>
      <c r="C108" s="61"/>
      <c r="D108" s="57"/>
    </row>
    <row r="109" spans="1:4" x14ac:dyDescent="0.35">
      <c r="B109" s="52"/>
      <c r="C109" s="61"/>
      <c r="D109" s="57"/>
    </row>
    <row r="110" spans="1:4" x14ac:dyDescent="0.35">
      <c r="B110" s="52"/>
      <c r="C110" s="61"/>
      <c r="D110" s="57"/>
    </row>
    <row r="111" spans="1:4" x14ac:dyDescent="0.35">
      <c r="B111" s="52"/>
      <c r="C111" s="61"/>
      <c r="D111" s="57"/>
    </row>
    <row r="112" spans="1:4" x14ac:dyDescent="0.35">
      <c r="B112" s="52"/>
      <c r="C112" s="61"/>
      <c r="D112" s="57"/>
    </row>
    <row r="113" spans="2:4" x14ac:dyDescent="0.35">
      <c r="B113" s="52"/>
      <c r="C113" s="61"/>
      <c r="D113" s="57"/>
    </row>
    <row r="114" spans="2:4" x14ac:dyDescent="0.35">
      <c r="B114" s="52"/>
      <c r="C114" s="61"/>
      <c r="D114" s="57"/>
    </row>
    <row r="115" spans="2:4" x14ac:dyDescent="0.35">
      <c r="B115" s="52"/>
      <c r="C115" s="61"/>
      <c r="D115" s="57"/>
    </row>
    <row r="116" spans="2:4" x14ac:dyDescent="0.35">
      <c r="B116" s="52"/>
      <c r="C116" s="61"/>
      <c r="D116" s="57"/>
    </row>
    <row r="117" spans="2:4" x14ac:dyDescent="0.35">
      <c r="B117" s="52"/>
      <c r="C117" s="61"/>
      <c r="D117" s="57"/>
    </row>
    <row r="118" spans="2:4" x14ac:dyDescent="0.35">
      <c r="B118" s="52"/>
      <c r="C118" s="61"/>
      <c r="D118" s="57"/>
    </row>
    <row r="119" spans="2:4" x14ac:dyDescent="0.35">
      <c r="B119" s="52"/>
      <c r="C119" s="61"/>
      <c r="D119" s="57"/>
    </row>
    <row r="120" spans="2:4" x14ac:dyDescent="0.35">
      <c r="B120" s="52"/>
      <c r="C120" s="61"/>
      <c r="D120" s="57"/>
    </row>
    <row r="121" spans="2:4" x14ac:dyDescent="0.35">
      <c r="B121" s="52"/>
      <c r="C121" s="61"/>
      <c r="D121" s="57"/>
    </row>
    <row r="122" spans="2:4" x14ac:dyDescent="0.35">
      <c r="B122" s="52"/>
      <c r="C122" s="61"/>
      <c r="D122" s="57"/>
    </row>
    <row r="123" spans="2:4" x14ac:dyDescent="0.35">
      <c r="B123" s="52"/>
      <c r="C123" s="61"/>
      <c r="D123" s="57"/>
    </row>
    <row r="124" spans="2:4" x14ac:dyDescent="0.35">
      <c r="B124" s="52"/>
      <c r="C124" s="61"/>
      <c r="D124" s="57"/>
    </row>
    <row r="125" spans="2:4" x14ac:dyDescent="0.35">
      <c r="B125" s="52"/>
      <c r="C125" s="61"/>
      <c r="D125" s="57"/>
    </row>
    <row r="126" spans="2:4" x14ac:dyDescent="0.35">
      <c r="B126" s="52"/>
      <c r="C126" s="61"/>
      <c r="D126" s="57"/>
    </row>
    <row r="127" spans="2:4" x14ac:dyDescent="0.35">
      <c r="B127" s="52"/>
      <c r="C127" s="61"/>
      <c r="D127" s="57"/>
    </row>
    <row r="128" spans="2:4" x14ac:dyDescent="0.35">
      <c r="B128" s="52"/>
      <c r="C128" s="61"/>
      <c r="D128" s="57"/>
    </row>
    <row r="129" spans="2:4" x14ac:dyDescent="0.35">
      <c r="B129" s="52"/>
      <c r="C129" s="61"/>
      <c r="D129" s="57"/>
    </row>
    <row r="130" spans="2:4" x14ac:dyDescent="0.35">
      <c r="B130" s="52"/>
      <c r="C130" s="61"/>
      <c r="D130" s="57"/>
    </row>
    <row r="131" spans="2:4" x14ac:dyDescent="0.35">
      <c r="B131" s="52"/>
      <c r="C131" s="61"/>
      <c r="D131" s="57"/>
    </row>
    <row r="132" spans="2:4" x14ac:dyDescent="0.35">
      <c r="B132" s="52"/>
      <c r="C132" s="61"/>
      <c r="D132" s="57"/>
    </row>
    <row r="133" spans="2:4" x14ac:dyDescent="0.35">
      <c r="B133" s="52"/>
      <c r="C133" s="61"/>
      <c r="D133" s="57"/>
    </row>
    <row r="134" spans="2:4" x14ac:dyDescent="0.35">
      <c r="B134" s="52"/>
      <c r="C134" s="61"/>
      <c r="D134" s="57"/>
    </row>
    <row r="135" spans="2:4" x14ac:dyDescent="0.35">
      <c r="B135" s="52"/>
      <c r="C135" s="61"/>
      <c r="D135" s="57"/>
    </row>
    <row r="136" spans="2:4" x14ac:dyDescent="0.35">
      <c r="B136" s="52"/>
      <c r="C136" s="61"/>
      <c r="D136" s="57"/>
    </row>
    <row r="137" spans="2:4" x14ac:dyDescent="0.35">
      <c r="B137" s="52"/>
      <c r="C137" s="61"/>
      <c r="D137" s="57"/>
    </row>
    <row r="138" spans="2:4" x14ac:dyDescent="0.35">
      <c r="B138" s="52"/>
      <c r="C138" s="61"/>
      <c r="D138" s="57"/>
    </row>
    <row r="139" spans="2:4" x14ac:dyDescent="0.35">
      <c r="B139" s="52"/>
      <c r="C139" s="61"/>
      <c r="D139" s="57"/>
    </row>
    <row r="140" spans="2:4" x14ac:dyDescent="0.35">
      <c r="B140" s="52"/>
      <c r="C140" s="61"/>
      <c r="D140" s="57"/>
    </row>
    <row r="141" spans="2:4" x14ac:dyDescent="0.35">
      <c r="B141" s="52"/>
      <c r="C141" s="61"/>
      <c r="D141" s="57"/>
    </row>
    <row r="142" spans="2:4" x14ac:dyDescent="0.35">
      <c r="B142" s="52"/>
      <c r="C142" s="61"/>
      <c r="D142" s="57"/>
    </row>
    <row r="143" spans="2:4" x14ac:dyDescent="0.35">
      <c r="B143" s="52"/>
      <c r="C143" s="61"/>
      <c r="D143" s="57"/>
    </row>
    <row r="144" spans="2:4" x14ac:dyDescent="0.35">
      <c r="B144" s="52"/>
      <c r="C144" s="61"/>
      <c r="D144" s="57"/>
    </row>
    <row r="145" spans="2:4" x14ac:dyDescent="0.35">
      <c r="B145" s="52"/>
      <c r="C145" s="61"/>
      <c r="D145" s="57"/>
    </row>
    <row r="146" spans="2:4" x14ac:dyDescent="0.35">
      <c r="B146" s="52"/>
      <c r="C146" s="61"/>
      <c r="D146" s="57"/>
    </row>
    <row r="147" spans="2:4" x14ac:dyDescent="0.35">
      <c r="B147" s="52"/>
      <c r="C147" s="61"/>
      <c r="D147" s="57"/>
    </row>
    <row r="148" spans="2:4" x14ac:dyDescent="0.35">
      <c r="B148" s="52"/>
      <c r="C148" s="61"/>
      <c r="D148" s="57"/>
    </row>
    <row r="149" spans="2:4" x14ac:dyDescent="0.35">
      <c r="B149" s="52"/>
      <c r="C149" s="61"/>
      <c r="D149" s="57"/>
    </row>
    <row r="150" spans="2:4" x14ac:dyDescent="0.35">
      <c r="B150" s="52"/>
      <c r="C150" s="61"/>
      <c r="D150" s="57"/>
    </row>
    <row r="151" spans="2:4" x14ac:dyDescent="0.35">
      <c r="B151" s="52"/>
      <c r="C151" s="61"/>
      <c r="D151" s="57"/>
    </row>
    <row r="152" spans="2:4" x14ac:dyDescent="0.35">
      <c r="B152" s="52"/>
      <c r="C152" s="61"/>
      <c r="D152" s="57"/>
    </row>
    <row r="153" spans="2:4" x14ac:dyDescent="0.35">
      <c r="B153" s="52"/>
      <c r="C153" s="61"/>
      <c r="D153" s="57"/>
    </row>
    <row r="154" spans="2:4" x14ac:dyDescent="0.35">
      <c r="B154" s="52"/>
      <c r="C154" s="61"/>
      <c r="D154" s="57"/>
    </row>
    <row r="155" spans="2:4" x14ac:dyDescent="0.35">
      <c r="B155" s="52"/>
      <c r="C155" s="61"/>
      <c r="D155" s="57"/>
    </row>
    <row r="156" spans="2:4" x14ac:dyDescent="0.35">
      <c r="B156" s="52"/>
      <c r="C156" s="61"/>
      <c r="D156" s="57"/>
    </row>
    <row r="157" spans="2:4" x14ac:dyDescent="0.35">
      <c r="B157" s="52"/>
      <c r="C157" s="61"/>
      <c r="D157" s="57"/>
    </row>
    <row r="158" spans="2:4" x14ac:dyDescent="0.35">
      <c r="B158" s="52"/>
      <c r="C158" s="61"/>
      <c r="D158" s="57"/>
    </row>
    <row r="159" spans="2:4" x14ac:dyDescent="0.35">
      <c r="B159" s="52"/>
      <c r="C159" s="61"/>
      <c r="D159" s="57"/>
    </row>
    <row r="160" spans="2:4" x14ac:dyDescent="0.35">
      <c r="C160" s="61"/>
    </row>
    <row r="161" spans="3:3" x14ac:dyDescent="0.35">
      <c r="C161" s="61"/>
    </row>
    <row r="162" spans="3:3" x14ac:dyDescent="0.35">
      <c r="C162" s="61"/>
    </row>
    <row r="163" spans="3:3" x14ac:dyDescent="0.35">
      <c r="C163" s="61"/>
    </row>
    <row r="164" spans="3:3" x14ac:dyDescent="0.35">
      <c r="C164" s="61"/>
    </row>
    <row r="165" spans="3:3" x14ac:dyDescent="0.35">
      <c r="C165" s="61"/>
    </row>
    <row r="166" spans="3:3" x14ac:dyDescent="0.35">
      <c r="C166" s="61"/>
    </row>
    <row r="167" spans="3:3" x14ac:dyDescent="0.35">
      <c r="C167" s="61"/>
    </row>
    <row r="168" spans="3:3" x14ac:dyDescent="0.35">
      <c r="C168" s="61"/>
    </row>
    <row r="169" spans="3:3" x14ac:dyDescent="0.35">
      <c r="C169" s="61"/>
    </row>
    <row r="170" spans="3:3" x14ac:dyDescent="0.35">
      <c r="C170" s="61"/>
    </row>
    <row r="171" spans="3:3" x14ac:dyDescent="0.35">
      <c r="C171" s="61"/>
    </row>
    <row r="172" spans="3:3" x14ac:dyDescent="0.35">
      <c r="C172" s="61"/>
    </row>
    <row r="173" spans="3:3" x14ac:dyDescent="0.35">
      <c r="C173" s="61"/>
    </row>
    <row r="174" spans="3:3" x14ac:dyDescent="0.35">
      <c r="C174" s="61"/>
    </row>
    <row r="175" spans="3:3" x14ac:dyDescent="0.35">
      <c r="C175" s="61"/>
    </row>
    <row r="176" spans="3:3" x14ac:dyDescent="0.35">
      <c r="C176" s="61"/>
    </row>
    <row r="177" spans="3:3" x14ac:dyDescent="0.35">
      <c r="C177" s="61"/>
    </row>
    <row r="178" spans="3:3" x14ac:dyDescent="0.35">
      <c r="C178" s="61"/>
    </row>
    <row r="179" spans="3:3" x14ac:dyDescent="0.35">
      <c r="C179" s="61"/>
    </row>
    <row r="180" spans="3:3" x14ac:dyDescent="0.35">
      <c r="C180" s="62"/>
    </row>
    <row r="181" spans="3:3" x14ac:dyDescent="0.35">
      <c r="C181" s="62"/>
    </row>
    <row r="182" spans="3:3" x14ac:dyDescent="0.35">
      <c r="C182" s="62"/>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4"/>
  <sheetViews>
    <sheetView workbookViewId="0">
      <selection activeCell="D6" sqref="D6"/>
    </sheetView>
  </sheetViews>
  <sheetFormatPr defaultColWidth="10.6640625" defaultRowHeight="15.5" x14ac:dyDescent="0.35"/>
  <cols>
    <col min="2" max="2" width="23.33203125" customWidth="1"/>
    <col min="3" max="3" width="29" customWidth="1"/>
    <col min="4" max="4" width="24.33203125" customWidth="1"/>
    <col min="5" max="5" width="30.5" customWidth="1"/>
    <col min="6" max="6" width="28.6640625" customWidth="1"/>
  </cols>
  <sheetData>
    <row r="1" spans="2:5" ht="23.5" x14ac:dyDescent="0.55000000000000004">
      <c r="B1" s="3" t="s">
        <v>15</v>
      </c>
    </row>
    <row r="3" spans="2:5" x14ac:dyDescent="0.35">
      <c r="B3" t="s">
        <v>31</v>
      </c>
    </row>
    <row r="4" spans="2:5" x14ac:dyDescent="0.35">
      <c r="B4" t="s">
        <v>32</v>
      </c>
    </row>
    <row r="6" spans="2:5" x14ac:dyDescent="0.35">
      <c r="B6" s="15" t="s">
        <v>17</v>
      </c>
      <c r="C6" s="15" t="s">
        <v>18</v>
      </c>
      <c r="D6" s="15" t="s">
        <v>19</v>
      </c>
      <c r="E6" s="15" t="s">
        <v>20</v>
      </c>
    </row>
    <row r="7" spans="2:5" x14ac:dyDescent="0.35">
      <c r="B7" s="1" t="s">
        <v>21</v>
      </c>
      <c r="C7" s="1"/>
      <c r="D7" s="1" t="s">
        <v>45</v>
      </c>
      <c r="E7" s="1"/>
    </row>
    <row r="8" spans="2:5" x14ac:dyDescent="0.35">
      <c r="B8" s="1" t="s">
        <v>22</v>
      </c>
      <c r="C8" s="1"/>
      <c r="D8" s="1" t="s">
        <v>45</v>
      </c>
      <c r="E8" s="1"/>
    </row>
    <row r="9" spans="2:5" x14ac:dyDescent="0.35">
      <c r="B9" s="1" t="s">
        <v>23</v>
      </c>
      <c r="C9" s="1"/>
      <c r="D9" s="1" t="s">
        <v>45</v>
      </c>
      <c r="E9" s="1"/>
    </row>
    <row r="10" spans="2:5" x14ac:dyDescent="0.35">
      <c r="B10" s="1" t="s">
        <v>24</v>
      </c>
      <c r="C10" s="1"/>
      <c r="D10" s="1" t="s">
        <v>45</v>
      </c>
      <c r="E10" s="1"/>
    </row>
    <row r="11" spans="2:5" x14ac:dyDescent="0.35">
      <c r="B11" s="1" t="s">
        <v>43</v>
      </c>
      <c r="C11" s="1"/>
      <c r="D11" s="1" t="s">
        <v>45</v>
      </c>
      <c r="E11" s="1"/>
    </row>
    <row r="12" spans="2:5" x14ac:dyDescent="0.35">
      <c r="B12" s="1" t="s">
        <v>86</v>
      </c>
      <c r="C12" s="1"/>
      <c r="D12" s="1" t="s">
        <v>45</v>
      </c>
      <c r="E12" s="1"/>
    </row>
    <row r="13" spans="2:5" x14ac:dyDescent="0.35">
      <c r="B13" s="1" t="s">
        <v>99</v>
      </c>
      <c r="C13" s="1"/>
      <c r="D13" s="1" t="s">
        <v>45</v>
      </c>
      <c r="E13" s="1"/>
    </row>
    <row r="14" spans="2:5" x14ac:dyDescent="0.35">
      <c r="B14" s="1" t="s">
        <v>44</v>
      </c>
      <c r="C14" s="1"/>
      <c r="D14" s="1" t="s">
        <v>45</v>
      </c>
      <c r="E14" s="1"/>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2BA3B-B9A3-415A-AB6B-EECDE27AB8BD}">
  <dimension ref="A1:M60"/>
  <sheetViews>
    <sheetView topLeftCell="A43" zoomScale="85" zoomScaleNormal="85" workbookViewId="0">
      <selection activeCell="B52" sqref="B52"/>
    </sheetView>
  </sheetViews>
  <sheetFormatPr defaultColWidth="8.83203125" defaultRowHeight="15.5" x14ac:dyDescent="0.35"/>
  <cols>
    <col min="1" max="1" width="76.75" customWidth="1"/>
    <col min="2" max="2" width="17.83203125" customWidth="1"/>
    <col min="7" max="7" width="8.83203125" style="21" customWidth="1"/>
    <col min="8" max="8" width="4.25" customWidth="1"/>
    <col min="9" max="9" width="8.5" bestFit="1" customWidth="1"/>
    <col min="10" max="10" width="15.5" bestFit="1" customWidth="1"/>
    <col min="11" max="11" width="39.25" bestFit="1" customWidth="1"/>
    <col min="12" max="12" width="6.4140625" customWidth="1"/>
    <col min="13" max="13" width="8.83203125" style="87"/>
  </cols>
  <sheetData>
    <row r="1" spans="1:12" ht="18.5" x14ac:dyDescent="0.45">
      <c r="A1" s="76" t="s">
        <v>122</v>
      </c>
      <c r="B1" s="77"/>
      <c r="C1" s="77"/>
      <c r="D1" s="77"/>
      <c r="E1" s="77"/>
      <c r="F1" s="77"/>
      <c r="G1" s="78"/>
      <c r="H1" s="87"/>
      <c r="I1" s="87"/>
      <c r="J1" s="87"/>
      <c r="K1" s="87"/>
      <c r="L1" s="87"/>
    </row>
    <row r="2" spans="1:12" x14ac:dyDescent="0.35">
      <c r="A2" s="79" t="s">
        <v>356</v>
      </c>
      <c r="B2" s="80"/>
      <c r="C2" s="80"/>
      <c r="D2" s="80"/>
      <c r="E2" s="80"/>
      <c r="F2" s="80"/>
      <c r="G2" s="81"/>
      <c r="H2" s="87"/>
      <c r="I2" s="16" t="s">
        <v>50</v>
      </c>
      <c r="J2" s="16" t="s">
        <v>109</v>
      </c>
      <c r="K2" s="67" t="s">
        <v>4</v>
      </c>
      <c r="L2" s="16" t="s">
        <v>97</v>
      </c>
    </row>
    <row r="3" spans="1:12" x14ac:dyDescent="0.35">
      <c r="A3" s="79"/>
      <c r="B3" s="80"/>
      <c r="C3" s="80"/>
      <c r="D3" s="80"/>
      <c r="E3" s="80"/>
      <c r="F3" s="80"/>
      <c r="G3" s="81"/>
      <c r="H3" s="87"/>
      <c r="I3" s="69" t="s">
        <v>26</v>
      </c>
      <c r="J3" s="42" t="s">
        <v>110</v>
      </c>
      <c r="K3" s="73" t="s">
        <v>114</v>
      </c>
      <c r="L3" s="8">
        <v>3</v>
      </c>
    </row>
    <row r="4" spans="1:12" x14ac:dyDescent="0.35">
      <c r="A4" s="104" t="s">
        <v>100</v>
      </c>
      <c r="B4" s="96"/>
      <c r="C4" s="96"/>
      <c r="D4" s="96"/>
      <c r="E4" s="96"/>
      <c r="F4" s="96"/>
      <c r="G4" s="97"/>
      <c r="H4" s="87"/>
      <c r="I4" s="70" t="s">
        <v>27</v>
      </c>
      <c r="J4" s="42" t="s">
        <v>111</v>
      </c>
      <c r="K4" s="73" t="s">
        <v>139</v>
      </c>
      <c r="L4" s="9">
        <v>2</v>
      </c>
    </row>
    <row r="5" spans="1:12" ht="15.5" customHeight="1" x14ac:dyDescent="0.35">
      <c r="A5" s="105" t="s">
        <v>357</v>
      </c>
      <c r="B5" s="94"/>
      <c r="C5" s="94"/>
      <c r="D5" s="94"/>
      <c r="E5" s="94"/>
      <c r="F5" s="94"/>
      <c r="G5" s="95"/>
      <c r="H5" s="87"/>
      <c r="I5" s="71" t="s">
        <v>29</v>
      </c>
      <c r="J5" s="42" t="s">
        <v>112</v>
      </c>
      <c r="K5" s="73" t="s">
        <v>140</v>
      </c>
      <c r="L5" s="10">
        <v>1</v>
      </c>
    </row>
    <row r="6" spans="1:12" ht="15.5" customHeight="1" x14ac:dyDescent="0.35">
      <c r="A6" s="106" t="s">
        <v>360</v>
      </c>
      <c r="B6" s="82"/>
      <c r="C6" s="82"/>
      <c r="D6" s="82"/>
      <c r="E6" s="82"/>
      <c r="F6" s="82"/>
      <c r="G6" s="83"/>
      <c r="H6" s="87"/>
      <c r="I6" s="72" t="s">
        <v>34</v>
      </c>
      <c r="J6" s="1"/>
      <c r="K6" s="74"/>
      <c r="L6" s="42">
        <v>0</v>
      </c>
    </row>
    <row r="7" spans="1:12" ht="15.5" customHeight="1" x14ac:dyDescent="0.35">
      <c r="A7" s="107" t="s">
        <v>361</v>
      </c>
      <c r="B7" s="85"/>
      <c r="C7" s="85"/>
      <c r="D7" s="85"/>
      <c r="E7" s="85"/>
      <c r="F7" s="85"/>
      <c r="G7" s="86"/>
      <c r="H7" s="87"/>
      <c r="I7" s="72" t="s">
        <v>33</v>
      </c>
      <c r="J7" s="42" t="s">
        <v>113</v>
      </c>
      <c r="K7" s="73" t="s">
        <v>116</v>
      </c>
      <c r="L7" s="42">
        <v>0</v>
      </c>
    </row>
    <row r="8" spans="1:12" x14ac:dyDescent="0.35">
      <c r="A8" s="108" t="s">
        <v>366</v>
      </c>
      <c r="B8" s="98"/>
      <c r="C8" s="98"/>
      <c r="D8" s="98"/>
      <c r="E8" s="98"/>
      <c r="F8" s="98"/>
      <c r="G8" s="99"/>
      <c r="H8" s="87"/>
    </row>
    <row r="9" spans="1:12" x14ac:dyDescent="0.35">
      <c r="A9" s="108" t="s">
        <v>367</v>
      </c>
      <c r="B9" s="98"/>
      <c r="C9" s="98"/>
      <c r="D9" s="98"/>
      <c r="E9" s="98"/>
      <c r="F9" s="98"/>
      <c r="G9" s="99"/>
      <c r="H9" s="87"/>
      <c r="I9" s="87"/>
      <c r="J9" s="87"/>
      <c r="K9" s="87"/>
      <c r="L9" s="87"/>
    </row>
    <row r="10" spans="1:12" x14ac:dyDescent="0.35">
      <c r="A10" s="108" t="s">
        <v>375</v>
      </c>
      <c r="B10" s="98"/>
      <c r="C10" s="98"/>
      <c r="D10" s="98"/>
      <c r="E10" s="98"/>
      <c r="F10" s="98"/>
      <c r="G10" s="99"/>
      <c r="H10" s="87"/>
      <c r="I10" s="87"/>
      <c r="J10" s="87"/>
      <c r="K10" s="87"/>
      <c r="L10" s="87"/>
    </row>
    <row r="11" spans="1:12" x14ac:dyDescent="0.35">
      <c r="A11" s="108" t="s">
        <v>368</v>
      </c>
      <c r="B11" s="98"/>
      <c r="C11" s="98"/>
      <c r="D11" s="98"/>
      <c r="E11" s="98"/>
      <c r="F11" s="98"/>
      <c r="G11" s="99"/>
      <c r="H11" s="87"/>
      <c r="I11" s="87"/>
      <c r="J11" s="87"/>
      <c r="K11" s="87"/>
      <c r="L11" s="87"/>
    </row>
    <row r="12" spans="1:12" ht="15.5" customHeight="1" x14ac:dyDescent="0.35">
      <c r="A12" s="105" t="s">
        <v>358</v>
      </c>
      <c r="B12" s="94"/>
      <c r="C12" s="94"/>
      <c r="D12" s="94"/>
      <c r="E12" s="94"/>
      <c r="F12" s="94"/>
      <c r="G12" s="95"/>
      <c r="H12" s="87"/>
      <c r="I12" s="87"/>
      <c r="J12" s="87"/>
      <c r="K12" s="87"/>
      <c r="L12" s="87"/>
    </row>
    <row r="13" spans="1:12" x14ac:dyDescent="0.35">
      <c r="A13" s="107" t="s">
        <v>359</v>
      </c>
      <c r="B13" s="85"/>
      <c r="C13" s="85"/>
      <c r="D13" s="85"/>
      <c r="E13" s="85"/>
      <c r="F13" s="85"/>
      <c r="G13" s="86"/>
      <c r="H13" s="87"/>
      <c r="I13" s="87"/>
      <c r="J13" s="87"/>
      <c r="K13" s="87"/>
      <c r="L13" s="87"/>
    </row>
    <row r="14" spans="1:12" x14ac:dyDescent="0.35">
      <c r="A14" s="108" t="s">
        <v>369</v>
      </c>
      <c r="B14" s="98"/>
      <c r="C14" s="98"/>
      <c r="D14" s="98"/>
      <c r="E14" s="98"/>
      <c r="F14" s="98"/>
      <c r="G14" s="99"/>
      <c r="H14" s="87"/>
      <c r="I14" s="87"/>
      <c r="J14" s="87"/>
      <c r="K14" s="87"/>
      <c r="L14" s="87"/>
    </row>
    <row r="15" spans="1:12" x14ac:dyDescent="0.35">
      <c r="A15" s="108" t="s">
        <v>370</v>
      </c>
      <c r="B15" s="98"/>
      <c r="C15" s="98"/>
      <c r="D15" s="98"/>
      <c r="E15" s="98"/>
      <c r="F15" s="98"/>
      <c r="G15" s="99"/>
      <c r="H15" s="87"/>
      <c r="I15" s="87"/>
      <c r="J15" s="87"/>
      <c r="K15" s="87"/>
      <c r="L15" s="87"/>
    </row>
    <row r="16" spans="1:12" ht="15.5" customHeight="1" x14ac:dyDescent="0.35">
      <c r="A16" s="105" t="s">
        <v>371</v>
      </c>
      <c r="B16" s="94"/>
      <c r="C16" s="94"/>
      <c r="D16" s="94"/>
      <c r="E16" s="94"/>
      <c r="F16" s="94"/>
      <c r="G16" s="95"/>
      <c r="H16" s="87"/>
      <c r="I16" s="87"/>
      <c r="J16" s="87"/>
      <c r="K16" s="87"/>
      <c r="L16" s="87"/>
    </row>
    <row r="17" spans="1:13" ht="15.5" customHeight="1" x14ac:dyDescent="0.35">
      <c r="A17" s="105" t="s">
        <v>372</v>
      </c>
      <c r="B17" s="94"/>
      <c r="C17" s="94"/>
      <c r="D17" s="94"/>
      <c r="E17" s="94"/>
      <c r="F17" s="94"/>
      <c r="G17" s="95"/>
      <c r="H17" s="87"/>
      <c r="I17" s="87"/>
      <c r="J17" s="87"/>
      <c r="K17" s="87"/>
      <c r="L17" s="87"/>
    </row>
    <row r="18" spans="1:13" ht="15.5" customHeight="1" x14ac:dyDescent="0.35">
      <c r="A18" s="105" t="s">
        <v>362</v>
      </c>
      <c r="B18" s="94"/>
      <c r="C18" s="94"/>
      <c r="D18" s="94"/>
      <c r="E18" s="94"/>
      <c r="F18" s="94"/>
      <c r="G18" s="95"/>
      <c r="H18" s="87"/>
      <c r="I18" s="87"/>
      <c r="J18" s="87"/>
      <c r="K18" s="87"/>
      <c r="L18" s="87"/>
    </row>
    <row r="19" spans="1:13" ht="15.5" customHeight="1" x14ac:dyDescent="0.35">
      <c r="A19" s="107" t="s">
        <v>373</v>
      </c>
      <c r="B19" s="85"/>
      <c r="C19" s="85"/>
      <c r="D19" s="85"/>
      <c r="E19" s="85"/>
      <c r="F19" s="85"/>
      <c r="G19" s="86"/>
      <c r="H19" s="87"/>
      <c r="I19" s="87"/>
      <c r="J19" s="87"/>
      <c r="K19" s="87"/>
      <c r="L19" s="87"/>
    </row>
    <row r="20" spans="1:13" x14ac:dyDescent="0.35">
      <c r="A20" s="89"/>
      <c r="B20" s="87"/>
      <c r="C20" s="87"/>
      <c r="D20" s="87"/>
      <c r="E20" s="87"/>
      <c r="F20" s="87"/>
      <c r="G20" s="88"/>
      <c r="H20" s="87"/>
      <c r="I20" s="87"/>
      <c r="J20" s="87"/>
      <c r="K20" s="87"/>
      <c r="L20" s="87"/>
    </row>
    <row r="21" spans="1:13" ht="15.5" customHeight="1" x14ac:dyDescent="0.35">
      <c r="B21" s="87"/>
      <c r="C21" s="87"/>
      <c r="D21" s="87"/>
      <c r="E21" s="87"/>
      <c r="F21" s="87"/>
      <c r="G21" s="88"/>
      <c r="H21" s="87"/>
      <c r="I21" s="87"/>
      <c r="J21" s="87"/>
      <c r="K21" s="87"/>
      <c r="L21" s="87"/>
    </row>
    <row r="22" spans="1:13" ht="15.5" customHeight="1" x14ac:dyDescent="0.35">
      <c r="A22" s="87" t="s">
        <v>365</v>
      </c>
      <c r="B22" s="87"/>
      <c r="C22" s="103" t="s">
        <v>101</v>
      </c>
      <c r="D22" s="11">
        <v>3</v>
      </c>
      <c r="E22" s="42">
        <f t="shared" ref="E22:G24" si="0">$D22*E$25</f>
        <v>3</v>
      </c>
      <c r="F22" s="75">
        <f t="shared" si="0"/>
        <v>6</v>
      </c>
      <c r="G22" s="75">
        <f t="shared" si="0"/>
        <v>9</v>
      </c>
      <c r="H22" s="87"/>
      <c r="I22" s="80"/>
      <c r="J22" s="80"/>
      <c r="K22" s="80"/>
      <c r="L22" s="80"/>
      <c r="M22" s="80"/>
    </row>
    <row r="23" spans="1:13" x14ac:dyDescent="0.35">
      <c r="A23" s="90" t="s">
        <v>106</v>
      </c>
      <c r="B23" s="87"/>
      <c r="C23" s="103"/>
      <c r="D23" s="9">
        <v>2</v>
      </c>
      <c r="E23" s="42">
        <f t="shared" si="0"/>
        <v>2</v>
      </c>
      <c r="F23" s="42">
        <f t="shared" si="0"/>
        <v>4</v>
      </c>
      <c r="G23" s="75">
        <f t="shared" si="0"/>
        <v>6</v>
      </c>
      <c r="H23" s="87"/>
      <c r="J23" s="84"/>
      <c r="K23" s="84"/>
      <c r="L23" s="84"/>
      <c r="M23" s="80"/>
    </row>
    <row r="24" spans="1:13" x14ac:dyDescent="0.35">
      <c r="A24" s="90" t="s">
        <v>105</v>
      </c>
      <c r="B24" s="87"/>
      <c r="C24" s="103"/>
      <c r="D24" s="10">
        <v>1</v>
      </c>
      <c r="E24" s="42">
        <f t="shared" si="0"/>
        <v>1</v>
      </c>
      <c r="F24" s="42">
        <f t="shared" si="0"/>
        <v>2</v>
      </c>
      <c r="G24" s="42">
        <f t="shared" si="0"/>
        <v>3</v>
      </c>
      <c r="H24" s="87"/>
      <c r="J24" s="92"/>
      <c r="K24" s="93"/>
      <c r="L24" s="92"/>
      <c r="M24" s="80"/>
    </row>
    <row r="25" spans="1:13" x14ac:dyDescent="0.35">
      <c r="A25" s="90" t="s">
        <v>107</v>
      </c>
      <c r="B25" s="87"/>
      <c r="C25" s="87"/>
      <c r="E25" s="10">
        <v>1</v>
      </c>
      <c r="F25" s="9">
        <v>2</v>
      </c>
      <c r="G25" s="11">
        <v>3</v>
      </c>
      <c r="H25" s="87"/>
      <c r="I25" s="91"/>
      <c r="J25" s="92"/>
      <c r="K25" s="93"/>
      <c r="L25" s="92"/>
      <c r="M25" s="80"/>
    </row>
    <row r="26" spans="1:13" x14ac:dyDescent="0.35">
      <c r="A26" s="90" t="s">
        <v>104</v>
      </c>
      <c r="B26" s="87"/>
      <c r="C26" s="87"/>
      <c r="D26" s="87"/>
      <c r="E26" s="102" t="s">
        <v>4</v>
      </c>
      <c r="F26" s="102"/>
      <c r="G26" s="102"/>
      <c r="H26" s="87"/>
      <c r="I26" s="91"/>
      <c r="J26" s="92"/>
      <c r="K26" s="93"/>
      <c r="L26" s="92"/>
      <c r="M26" s="80"/>
    </row>
    <row r="27" spans="1:13" x14ac:dyDescent="0.35">
      <c r="A27" s="87"/>
      <c r="B27" s="87"/>
      <c r="C27" s="87"/>
      <c r="D27" s="87"/>
      <c r="E27" s="87"/>
      <c r="F27" s="87"/>
      <c r="G27" s="88"/>
      <c r="H27" s="87"/>
      <c r="I27" s="91"/>
      <c r="J27" s="80"/>
      <c r="K27" s="92"/>
      <c r="L27" s="92"/>
      <c r="M27" s="80"/>
    </row>
    <row r="28" spans="1:13" x14ac:dyDescent="0.35">
      <c r="A28" s="87"/>
      <c r="B28" s="87"/>
      <c r="C28" s="87"/>
      <c r="D28" s="84" t="s">
        <v>363</v>
      </c>
      <c r="E28" s="87"/>
      <c r="F28" s="100"/>
      <c r="G28" s="101">
        <v>5</v>
      </c>
      <c r="H28" s="87"/>
      <c r="I28" s="87"/>
      <c r="J28" s="87"/>
      <c r="K28" s="87"/>
      <c r="L28" s="87"/>
    </row>
    <row r="29" spans="1:13" x14ac:dyDescent="0.35">
      <c r="A29" s="38" t="s">
        <v>141</v>
      </c>
      <c r="B29" s="20" t="s">
        <v>142</v>
      </c>
      <c r="C29" s="87"/>
      <c r="D29" s="87" t="s">
        <v>364</v>
      </c>
      <c r="E29" s="87"/>
      <c r="F29" s="87"/>
      <c r="G29" s="88"/>
      <c r="H29" s="87"/>
      <c r="I29" s="87"/>
      <c r="J29" s="87"/>
      <c r="K29" s="87"/>
      <c r="L29" s="87"/>
    </row>
    <row r="30" spans="1:13" ht="91" x14ac:dyDescent="0.35">
      <c r="A30" s="39" t="s">
        <v>207</v>
      </c>
      <c r="B30" s="63" t="s">
        <v>376</v>
      </c>
      <c r="C30" s="87"/>
      <c r="D30" s="87"/>
      <c r="E30" s="87"/>
      <c r="F30" s="87"/>
      <c r="G30" s="88"/>
      <c r="H30" s="87"/>
      <c r="I30" s="87"/>
      <c r="J30" s="87"/>
      <c r="K30" s="87"/>
      <c r="L30" s="87"/>
    </row>
    <row r="31" spans="1:13" x14ac:dyDescent="0.35">
      <c r="A31" s="33" t="s">
        <v>204</v>
      </c>
      <c r="B31" s="44"/>
      <c r="C31" s="87"/>
      <c r="D31" s="87"/>
      <c r="E31" s="87"/>
      <c r="F31" s="87"/>
      <c r="G31" s="88"/>
      <c r="H31" s="87"/>
      <c r="I31" s="87"/>
      <c r="J31" s="87"/>
      <c r="K31" s="87"/>
      <c r="L31" s="87"/>
    </row>
    <row r="32" spans="1:13" ht="26" x14ac:dyDescent="0.35">
      <c r="A32" s="33" t="s">
        <v>205</v>
      </c>
      <c r="B32" s="63" t="s">
        <v>347</v>
      </c>
      <c r="C32" s="87"/>
      <c r="D32" s="87"/>
      <c r="E32" s="87"/>
      <c r="F32" s="87"/>
      <c r="G32" s="88"/>
      <c r="H32" s="87"/>
      <c r="I32" s="87"/>
      <c r="J32" s="87"/>
      <c r="K32" s="87"/>
      <c r="L32" s="87"/>
    </row>
    <row r="33" spans="1:12" x14ac:dyDescent="0.35">
      <c r="A33" s="37" t="s">
        <v>235</v>
      </c>
      <c r="B33" s="43"/>
      <c r="C33" s="87"/>
      <c r="D33" s="87"/>
      <c r="E33" s="87"/>
      <c r="F33" s="87"/>
      <c r="G33" s="88"/>
      <c r="H33" s="87"/>
      <c r="I33" s="87"/>
      <c r="J33" s="87"/>
      <c r="K33" s="87"/>
      <c r="L33" s="87"/>
    </row>
    <row r="34" spans="1:12" ht="26" x14ac:dyDescent="0.35">
      <c r="A34" s="34" t="s">
        <v>210</v>
      </c>
      <c r="B34" s="45"/>
      <c r="C34" s="87"/>
      <c r="D34" s="87"/>
      <c r="E34" s="87"/>
      <c r="F34" s="87"/>
      <c r="G34" s="88"/>
      <c r="H34" s="87"/>
      <c r="I34" s="87"/>
      <c r="J34" s="87"/>
      <c r="K34" s="87"/>
      <c r="L34" s="87"/>
    </row>
    <row r="35" spans="1:12" ht="26" x14ac:dyDescent="0.35">
      <c r="A35" s="32" t="s">
        <v>230</v>
      </c>
      <c r="B35" s="64" t="s">
        <v>377</v>
      </c>
      <c r="C35" s="87"/>
      <c r="D35" s="87"/>
      <c r="E35" s="87"/>
      <c r="F35" s="87"/>
      <c r="G35" s="88"/>
      <c r="H35" s="87"/>
      <c r="I35" s="87"/>
      <c r="J35" s="87"/>
      <c r="K35" s="87"/>
      <c r="L35" s="87"/>
    </row>
    <row r="36" spans="1:12" ht="39" x14ac:dyDescent="0.35">
      <c r="A36" s="32" t="s">
        <v>231</v>
      </c>
      <c r="B36" s="64" t="s">
        <v>378</v>
      </c>
      <c r="C36" s="87"/>
      <c r="D36" s="87"/>
      <c r="E36" s="87"/>
      <c r="F36" s="87"/>
      <c r="G36" s="88"/>
      <c r="H36" s="87"/>
      <c r="I36" s="87"/>
      <c r="J36" s="87"/>
      <c r="K36" s="87"/>
      <c r="L36" s="87"/>
    </row>
    <row r="37" spans="1:12" x14ac:dyDescent="0.35">
      <c r="A37" s="32" t="s">
        <v>232</v>
      </c>
      <c r="B37" s="65" t="s">
        <v>233</v>
      </c>
      <c r="C37" s="87"/>
      <c r="D37" s="87"/>
      <c r="E37" s="87"/>
      <c r="F37" s="87"/>
      <c r="G37" s="88"/>
      <c r="H37" s="87"/>
      <c r="I37" s="87"/>
      <c r="J37" s="87"/>
      <c r="K37" s="87"/>
      <c r="L37" s="87"/>
    </row>
    <row r="38" spans="1:12" ht="26.5" x14ac:dyDescent="0.35">
      <c r="A38" s="35" t="s">
        <v>234</v>
      </c>
      <c r="B38" s="65" t="s">
        <v>233</v>
      </c>
      <c r="C38" s="87"/>
      <c r="D38" s="87"/>
      <c r="E38" s="87"/>
      <c r="F38" s="87"/>
      <c r="G38" s="88"/>
      <c r="H38" s="87"/>
      <c r="I38" s="87"/>
      <c r="J38" s="87"/>
      <c r="K38" s="87"/>
      <c r="L38" s="87"/>
    </row>
    <row r="39" spans="1:12" x14ac:dyDescent="0.35">
      <c r="A39" s="33" t="s">
        <v>211</v>
      </c>
      <c r="B39" s="43"/>
      <c r="C39" s="87"/>
      <c r="D39" s="87"/>
      <c r="E39" s="87"/>
      <c r="F39" s="87"/>
      <c r="G39" s="88"/>
      <c r="H39" s="87"/>
      <c r="I39" s="87"/>
      <c r="J39" s="87"/>
      <c r="K39" s="87"/>
      <c r="L39" s="87"/>
    </row>
    <row r="40" spans="1:12" ht="39" x14ac:dyDescent="0.35">
      <c r="A40" s="40" t="s">
        <v>212</v>
      </c>
      <c r="B40" s="63" t="s">
        <v>379</v>
      </c>
      <c r="C40" s="87"/>
      <c r="D40" s="87"/>
      <c r="E40" s="87"/>
      <c r="F40" s="87"/>
      <c r="G40" s="88"/>
      <c r="H40" s="87"/>
      <c r="I40" s="87"/>
      <c r="J40" s="87"/>
      <c r="K40" s="87"/>
      <c r="L40" s="87"/>
    </row>
    <row r="41" spans="1:12" ht="26" x14ac:dyDescent="0.35">
      <c r="A41" s="33" t="s">
        <v>213</v>
      </c>
      <c r="B41" s="63" t="s">
        <v>348</v>
      </c>
      <c r="C41" s="87"/>
      <c r="D41" s="87"/>
      <c r="E41" s="87"/>
      <c r="F41" s="87"/>
      <c r="G41" s="88"/>
      <c r="H41" s="87"/>
      <c r="I41" s="87"/>
      <c r="J41" s="87"/>
      <c r="K41" s="87"/>
      <c r="L41" s="87"/>
    </row>
    <row r="42" spans="1:12" x14ac:dyDescent="0.35">
      <c r="A42" s="33" t="s">
        <v>214</v>
      </c>
      <c r="B42" s="43"/>
      <c r="C42" s="87"/>
      <c r="D42" s="87"/>
      <c r="E42" s="87"/>
      <c r="F42" s="87"/>
      <c r="G42" s="88"/>
      <c r="H42" s="87"/>
      <c r="I42" s="87"/>
      <c r="J42" s="87"/>
      <c r="K42" s="87"/>
      <c r="L42" s="87"/>
    </row>
    <row r="43" spans="1:12" ht="26" x14ac:dyDescent="0.35">
      <c r="A43" s="40" t="s">
        <v>215</v>
      </c>
      <c r="B43" s="63" t="s">
        <v>380</v>
      </c>
      <c r="C43" s="87"/>
      <c r="D43" s="87"/>
      <c r="E43" s="87"/>
      <c r="F43" s="87"/>
      <c r="G43" s="88"/>
      <c r="H43" s="87"/>
      <c r="I43" s="87"/>
      <c r="J43" s="87"/>
      <c r="K43" s="87"/>
      <c r="L43" s="87"/>
    </row>
    <row r="44" spans="1:12" ht="26" x14ac:dyDescent="0.35">
      <c r="A44" s="33" t="s">
        <v>216</v>
      </c>
      <c r="B44" s="63" t="s">
        <v>349</v>
      </c>
      <c r="C44" s="87"/>
      <c r="D44" s="87"/>
      <c r="E44" s="87"/>
      <c r="F44" s="87"/>
      <c r="G44" s="88"/>
      <c r="H44" s="87"/>
      <c r="I44" s="87"/>
      <c r="J44" s="87"/>
      <c r="K44" s="87"/>
      <c r="L44" s="87"/>
    </row>
    <row r="45" spans="1:12" ht="26" x14ac:dyDescent="0.35">
      <c r="A45" s="33" t="s">
        <v>217</v>
      </c>
      <c r="B45" s="63" t="s">
        <v>350</v>
      </c>
      <c r="C45" s="87"/>
      <c r="D45" s="87"/>
      <c r="E45" s="87"/>
      <c r="F45" s="87"/>
      <c r="G45" s="88"/>
      <c r="H45" s="87"/>
      <c r="I45" s="87"/>
      <c r="J45" s="87"/>
      <c r="K45" s="87"/>
      <c r="L45" s="87"/>
    </row>
    <row r="46" spans="1:12" x14ac:dyDescent="0.35">
      <c r="A46" s="33" t="s">
        <v>218</v>
      </c>
      <c r="B46" s="45"/>
      <c r="C46" s="87"/>
      <c r="D46" s="87"/>
      <c r="E46" s="87"/>
      <c r="F46" s="87"/>
      <c r="G46" s="88"/>
      <c r="H46" s="87"/>
      <c r="I46" s="87"/>
      <c r="J46" s="87"/>
      <c r="K46" s="87"/>
      <c r="L46" s="87"/>
    </row>
    <row r="47" spans="1:12" ht="26" x14ac:dyDescent="0.35">
      <c r="A47" s="33" t="s">
        <v>219</v>
      </c>
      <c r="B47" s="63" t="s">
        <v>351</v>
      </c>
      <c r="C47" s="87"/>
      <c r="D47" s="87"/>
      <c r="E47" s="87"/>
      <c r="F47" s="87"/>
      <c r="G47" s="88"/>
      <c r="H47" s="87"/>
      <c r="I47" s="87"/>
      <c r="J47" s="87"/>
      <c r="K47" s="87"/>
      <c r="L47" s="87"/>
    </row>
    <row r="48" spans="1:12" ht="26" x14ac:dyDescent="0.35">
      <c r="A48" s="33" t="s">
        <v>220</v>
      </c>
      <c r="B48" s="63" t="s">
        <v>350</v>
      </c>
      <c r="C48" s="87"/>
      <c r="D48" s="87"/>
      <c r="E48" s="87"/>
      <c r="F48" s="87"/>
      <c r="G48" s="88"/>
      <c r="H48" s="87"/>
      <c r="I48" s="87"/>
      <c r="J48" s="87"/>
      <c r="K48" s="87"/>
      <c r="L48" s="87"/>
    </row>
    <row r="49" spans="1:12" ht="26" x14ac:dyDescent="0.35">
      <c r="A49" s="40" t="s">
        <v>221</v>
      </c>
      <c r="B49" s="66" t="s">
        <v>352</v>
      </c>
      <c r="C49" s="87"/>
      <c r="D49" s="87"/>
      <c r="E49" s="87"/>
      <c r="F49" s="87"/>
      <c r="G49" s="88"/>
      <c r="H49" s="87"/>
      <c r="I49" s="87"/>
      <c r="J49" s="87"/>
      <c r="K49" s="87"/>
      <c r="L49" s="87"/>
    </row>
    <row r="50" spans="1:12" ht="26" x14ac:dyDescent="0.35">
      <c r="A50" s="41" t="s">
        <v>223</v>
      </c>
      <c r="B50" s="46"/>
      <c r="C50" s="87"/>
      <c r="D50" s="87"/>
      <c r="E50" s="87"/>
      <c r="F50" s="87"/>
      <c r="G50" s="88"/>
      <c r="H50" s="87"/>
      <c r="I50" s="87"/>
      <c r="J50" s="87"/>
      <c r="K50" s="87"/>
      <c r="L50" s="87"/>
    </row>
    <row r="51" spans="1:12" ht="26.5" x14ac:dyDescent="0.35">
      <c r="A51" s="35" t="s">
        <v>224</v>
      </c>
      <c r="B51" s="63" t="s">
        <v>351</v>
      </c>
      <c r="C51" s="87"/>
      <c r="D51" s="87"/>
      <c r="E51" s="87"/>
      <c r="F51" s="87"/>
      <c r="G51" s="88"/>
      <c r="H51" s="87"/>
      <c r="I51" s="87"/>
      <c r="J51" s="87"/>
      <c r="K51" s="87"/>
      <c r="L51" s="87"/>
    </row>
    <row r="52" spans="1:12" ht="26.5" x14ac:dyDescent="0.35">
      <c r="A52" s="35" t="s">
        <v>225</v>
      </c>
      <c r="B52" s="63" t="s">
        <v>382</v>
      </c>
      <c r="C52" s="87"/>
      <c r="D52" s="87"/>
      <c r="E52" s="87"/>
      <c r="F52" s="87"/>
      <c r="G52" s="88"/>
      <c r="H52" s="87"/>
      <c r="I52" s="87"/>
      <c r="J52" s="87"/>
      <c r="K52" s="87"/>
      <c r="L52" s="87"/>
    </row>
    <row r="53" spans="1:12" ht="52" x14ac:dyDescent="0.35">
      <c r="A53" s="35" t="s">
        <v>226</v>
      </c>
      <c r="B53" s="66" t="s">
        <v>381</v>
      </c>
      <c r="C53" s="87"/>
      <c r="D53" s="87"/>
      <c r="E53" s="87"/>
      <c r="F53" s="87"/>
      <c r="G53" s="88"/>
      <c r="H53" s="87"/>
      <c r="I53" s="87"/>
      <c r="J53" s="87"/>
      <c r="K53" s="87"/>
      <c r="L53" s="87"/>
    </row>
    <row r="54" spans="1:12" x14ac:dyDescent="0.35">
      <c r="A54" s="36" t="s">
        <v>206</v>
      </c>
      <c r="B54" s="46"/>
      <c r="C54" s="87"/>
      <c r="D54" s="87"/>
      <c r="E54" s="87"/>
      <c r="F54" s="87"/>
      <c r="G54" s="88"/>
      <c r="H54" s="87"/>
      <c r="I54" s="87"/>
      <c r="J54" s="87"/>
      <c r="K54" s="87"/>
      <c r="L54" s="87"/>
    </row>
    <row r="55" spans="1:12" ht="26" x14ac:dyDescent="0.35">
      <c r="A55" s="33" t="s">
        <v>227</v>
      </c>
      <c r="B55" s="63" t="s">
        <v>347</v>
      </c>
      <c r="C55" s="87"/>
      <c r="D55" s="87"/>
      <c r="E55" s="87"/>
      <c r="F55" s="87"/>
      <c r="G55" s="88"/>
      <c r="H55" s="87"/>
      <c r="I55" s="87"/>
      <c r="J55" s="87"/>
      <c r="K55" s="87"/>
      <c r="L55" s="87"/>
    </row>
    <row r="56" spans="1:12" ht="26.5" x14ac:dyDescent="0.35">
      <c r="A56" s="35" t="s">
        <v>228</v>
      </c>
      <c r="B56" s="63" t="s">
        <v>353</v>
      </c>
      <c r="C56" s="87"/>
      <c r="D56" s="87"/>
      <c r="E56" s="87"/>
      <c r="F56" s="87"/>
      <c r="G56" s="88"/>
      <c r="H56" s="87"/>
      <c r="I56" s="87"/>
      <c r="J56" s="87"/>
      <c r="K56" s="87"/>
      <c r="L56" s="87"/>
    </row>
    <row r="57" spans="1:12" ht="26.5" x14ac:dyDescent="0.35">
      <c r="A57" s="35" t="s">
        <v>229</v>
      </c>
      <c r="B57" s="63" t="s">
        <v>352</v>
      </c>
      <c r="C57" s="87"/>
      <c r="D57" s="87"/>
      <c r="E57" s="87"/>
      <c r="F57" s="87"/>
      <c r="G57" s="88"/>
      <c r="H57" s="87"/>
      <c r="I57" s="87"/>
      <c r="J57" s="87"/>
      <c r="K57" s="87"/>
      <c r="L57" s="87"/>
    </row>
    <row r="58" spans="1:12" ht="65" x14ac:dyDescent="0.35">
      <c r="A58" s="40" t="s">
        <v>208</v>
      </c>
      <c r="B58" s="64" t="s">
        <v>352</v>
      </c>
      <c r="C58" s="87"/>
      <c r="D58" s="87"/>
      <c r="E58" s="87"/>
      <c r="F58" s="87"/>
      <c r="G58" s="88"/>
      <c r="H58" s="87"/>
      <c r="I58" s="87"/>
      <c r="J58" s="87"/>
      <c r="K58" s="87"/>
      <c r="L58" s="87"/>
    </row>
    <row r="59" spans="1:12" ht="52" x14ac:dyDescent="0.35">
      <c r="A59" s="40" t="s">
        <v>209</v>
      </c>
      <c r="B59" s="64" t="s">
        <v>352</v>
      </c>
      <c r="C59" s="87"/>
      <c r="D59" s="87"/>
      <c r="E59" s="87"/>
      <c r="F59" s="87"/>
      <c r="G59" s="88"/>
      <c r="H59" s="87"/>
      <c r="I59" s="87"/>
      <c r="J59" s="87"/>
      <c r="K59" s="87"/>
      <c r="L59" s="87"/>
    </row>
    <row r="60" spans="1:12" ht="39" x14ac:dyDescent="0.35">
      <c r="A60" s="40" t="s">
        <v>222</v>
      </c>
      <c r="B60" s="65" t="s">
        <v>143</v>
      </c>
      <c r="C60" s="87"/>
      <c r="D60" s="87"/>
      <c r="E60" s="87"/>
      <c r="F60" s="87"/>
      <c r="G60" s="88"/>
      <c r="H60" s="87"/>
      <c r="I60" s="87"/>
      <c r="J60" s="87"/>
      <c r="K60" s="87"/>
      <c r="L60" s="87"/>
    </row>
  </sheetData>
  <mergeCells count="2">
    <mergeCell ref="E26:G26"/>
    <mergeCell ref="C22:C24"/>
  </mergeCells>
  <hyperlinks>
    <hyperlink ref="A26" r:id="rId1" xr:uid="{38844126-1B69-409E-B956-A80A937502D5}"/>
    <hyperlink ref="A24" r:id="rId2" xr:uid="{69437866-A8DF-4B58-9CF5-942574B17920}"/>
    <hyperlink ref="A23" r:id="rId3" xr:uid="{F04305FF-B296-43DC-9A18-3DA60CF9F6AC}"/>
    <hyperlink ref="A25" r:id="rId4" xr:uid="{7C78227D-C12D-4F42-BEE9-ADD11888F99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About</vt:lpstr>
      <vt:lpstr>Assets </vt:lpstr>
      <vt:lpstr>Risks and controls</vt:lpstr>
      <vt:lpstr>Mapping risks to SoA</vt:lpstr>
      <vt:lpstr>Organisation</vt:lpstr>
      <vt:lpstr>Legend and explanation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sieuwert van Otterloo</dc:creator>
  <cp:lastModifiedBy>Joost Krapels</cp:lastModifiedBy>
  <cp:lastPrinted>2021-01-08T11:41:49Z</cp:lastPrinted>
  <dcterms:created xsi:type="dcterms:W3CDTF">2016-05-30T13:24:28Z</dcterms:created>
  <dcterms:modified xsi:type="dcterms:W3CDTF">2023-03-30T09:22:31Z</dcterms:modified>
</cp:coreProperties>
</file>